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 2023\KP 016-2023\1) výzva\"/>
    </mc:Choice>
  </mc:AlternateContent>
  <xr:revisionPtr revIDLastSave="0" documentId="13_ncr:1_{35B315BC-AABE-438B-96F1-93E1B0D38CEB}" xr6:coauthVersionLast="47" xr6:coauthVersionMax="47" xr10:uidLastSave="{00000000-0000-0000-0000-000000000000}"/>
  <bookViews>
    <workbookView xWindow="-120" yWindow="-120" windowWidth="29040" windowHeight="15840" xr2:uid="{00000000-000D-0000-FFFF-FFFF00000000}"/>
  </bookViews>
  <sheets>
    <sheet name="KP" sheetId="1" r:id="rId1"/>
  </sheets>
  <definedNames>
    <definedName name="_xlnm._FilterDatabase" localSheetId="0" hidden="1">KP!$A$6:$U$6</definedName>
    <definedName name="_xlnm.Print_Area" localSheetId="0">KP!$B$2:$T$58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1" l="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K26" i="1"/>
  <c r="L26" i="1"/>
  <c r="K27" i="1"/>
  <c r="L27" i="1"/>
  <c r="K28" i="1"/>
  <c r="L28" i="1"/>
  <c r="K29" i="1"/>
  <c r="L29" i="1"/>
  <c r="K30" i="1"/>
  <c r="L30" i="1"/>
  <c r="K31" i="1"/>
  <c r="L31" i="1"/>
  <c r="K32" i="1"/>
  <c r="L32" i="1"/>
  <c r="K33" i="1"/>
  <c r="L33" i="1"/>
  <c r="K34" i="1"/>
  <c r="L34" i="1"/>
  <c r="K35" i="1"/>
  <c r="L35" i="1"/>
  <c r="K36" i="1"/>
  <c r="L36" i="1"/>
  <c r="K37" i="1"/>
  <c r="L37" i="1"/>
  <c r="K38" i="1"/>
  <c r="L38" i="1"/>
  <c r="K39" i="1"/>
  <c r="L39" i="1"/>
  <c r="K40" i="1"/>
  <c r="L40" i="1"/>
  <c r="K41" i="1"/>
  <c r="L41" i="1"/>
  <c r="K42" i="1"/>
  <c r="L42" i="1"/>
  <c r="K43" i="1"/>
  <c r="L43" i="1"/>
  <c r="K44" i="1"/>
  <c r="L44" i="1"/>
  <c r="K45" i="1"/>
  <c r="L45" i="1"/>
  <c r="K46" i="1"/>
  <c r="L46" i="1"/>
  <c r="K47" i="1"/>
  <c r="L47" i="1"/>
  <c r="K48" i="1"/>
  <c r="L48" i="1"/>
  <c r="K49" i="1"/>
  <c r="L49" i="1"/>
  <c r="K50" i="1"/>
  <c r="L50" i="1"/>
  <c r="K51" i="1"/>
  <c r="L51" i="1"/>
  <c r="K52" i="1"/>
  <c r="L52" i="1"/>
  <c r="K53" i="1"/>
  <c r="L53" i="1"/>
  <c r="K54" i="1"/>
  <c r="L54" i="1"/>
  <c r="K55" i="1"/>
  <c r="L55" i="1"/>
  <c r="H21" i="1"/>
  <c r="H22" i="1"/>
  <c r="H23" i="1"/>
  <c r="H24" i="1"/>
  <c r="H25" i="1"/>
  <c r="K21" i="1"/>
  <c r="L21" i="1"/>
  <c r="K22" i="1"/>
  <c r="L22" i="1"/>
  <c r="K23" i="1"/>
  <c r="L23" i="1"/>
  <c r="K24" i="1"/>
  <c r="L24" i="1"/>
  <c r="K25" i="1"/>
  <c r="L25" i="1"/>
  <c r="K7" i="1"/>
  <c r="H11" i="1"/>
  <c r="H12" i="1"/>
  <c r="H13" i="1"/>
  <c r="H14" i="1"/>
  <c r="H15" i="1"/>
  <c r="H16" i="1"/>
  <c r="H17" i="1"/>
  <c r="H18" i="1"/>
  <c r="H19" i="1"/>
  <c r="H20" i="1"/>
  <c r="H10" i="1" l="1"/>
  <c r="H9" i="1"/>
  <c r="H8" i="1"/>
  <c r="H7" i="1"/>
  <c r="L20" i="1" l="1"/>
  <c r="K20" i="1"/>
  <c r="L19" i="1"/>
  <c r="K19" i="1"/>
  <c r="L18" i="1"/>
  <c r="K18" i="1"/>
  <c r="L17" i="1"/>
  <c r="K17" i="1"/>
  <c r="L16" i="1"/>
  <c r="K16" i="1"/>
  <c r="L15" i="1"/>
  <c r="K15" i="1"/>
  <c r="L14" i="1"/>
  <c r="K14" i="1"/>
  <c r="L13" i="1"/>
  <c r="K13" i="1"/>
  <c r="L12" i="1"/>
  <c r="K12" i="1"/>
  <c r="L11" i="1"/>
  <c r="K11" i="1"/>
  <c r="L10" i="1"/>
  <c r="K10" i="1"/>
  <c r="L9" i="1"/>
  <c r="K9" i="1"/>
  <c r="L8" i="1"/>
  <c r="K8" i="1"/>
  <c r="L7" i="1"/>
  <c r="J58" i="1" l="1"/>
  <c r="I58" i="1"/>
</calcChain>
</file>

<file path=xl/sharedStrings.xml><?xml version="1.0" encoding="utf-8"?>
<sst xmlns="http://schemas.openxmlformats.org/spreadsheetml/2006/main" count="199" uniqueCount="134">
  <si>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</si>
  <si>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</si>
  <si>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</si>
  <si>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</si>
  <si>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</si>
  <si>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</si>
  <si>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</si>
  <si>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</si>
  <si>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</si>
  <si>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</si>
  <si>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</si>
  <si>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</si>
  <si>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</si>
  <si>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</si>
  <si>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</si>
  <si>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</si>
  <si>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</si>
  <si>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</si>
  <si>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</si>
  <si>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</si>
  <si>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</si>
  <si>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</si>
  <si>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</si>
  <si>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</si>
  <si>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</si>
  <si>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</si>
  <si>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</si>
  <si>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</si>
  <si>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016 - 2023</t>
  </si>
  <si>
    <t>Obálka PVC se zipem A4 - čirá</t>
  </si>
  <si>
    <t>ks</t>
  </si>
  <si>
    <t>Materiál PVC, s plastovým zipem.</t>
  </si>
  <si>
    <t>Blok nelepený bílý - špalík 8-9 x 8-9 cm</t>
  </si>
  <si>
    <t>Nelepený bílý, volné listy.</t>
  </si>
  <si>
    <t>Blok A5 boční spirála / linkovaný/</t>
  </si>
  <si>
    <t xml:space="preserve">Min. 50 listů, spirála vlevo. </t>
  </si>
  <si>
    <t>Sešit A4 čistý  / linkovaný /</t>
  </si>
  <si>
    <t xml:space="preserve">Min. 40 listů. </t>
  </si>
  <si>
    <t xml:space="preserve">Záznamník kroužkový A5 </t>
  </si>
  <si>
    <t>Karisblok, kroužková mechanika, plast, dodávka s linkovanou náplní min. 100 listů, všestranné použití.</t>
  </si>
  <si>
    <t xml:space="preserve">Papír kancelářský A4 kvalita"B"  </t>
  </si>
  <si>
    <t>bal</t>
  </si>
  <si>
    <t>Obálky B4 , 250 x 353 mm</t>
  </si>
  <si>
    <t>Samolepící bílé.</t>
  </si>
  <si>
    <t>Lepicí páska 38mm x 66m transparentní</t>
  </si>
  <si>
    <t>Kvalitní lepicí páska průhledná.</t>
  </si>
  <si>
    <t>Lepicí páska oboustranná 38mmx10m</t>
  </si>
  <si>
    <t xml:space="preserve">Polypropylenová oboustranná lepicí páska, univerzální použití, možnost použít pro podlahové krytiny a koberce. </t>
  </si>
  <si>
    <t>Voděodolný, otěruvzdorný inkoust, šíře stopy 0,6 mm, ventilační uzávěr, na papír, folie, sklo, plasty, polystyrén.</t>
  </si>
  <si>
    <t>Samolepicí etikety bílá 70x36 mm</t>
  </si>
  <si>
    <t xml:space="preserve">Archy formátu A4, pro tisk v kopírkách, laserových a inkoustových tiskárnách. Min. 100 listů/ balení. </t>
  </si>
  <si>
    <t>Korekční strojek jednorázový</t>
  </si>
  <si>
    <t>Šíře min. 4,2 mm, návin min. 6 m, korekční roller ve tvaru pera, suchá korekce, kryje okamžitě, korekce na běžném i faxovém papíru, nezanechává stopy či skvrny na fotokopiích.</t>
  </si>
  <si>
    <t>Nůžky kancelářské střední</t>
  </si>
  <si>
    <t>Vysoce kvalitní nůžky, nožnice vyrobené z tvrzené japonské oceli s nerezovou úpravou, ergonomické držení - měkký dotek, délka nůžek min. 21 cm.</t>
  </si>
  <si>
    <t>Pořadač 4-kroužkový A4 - 2 cm - průhledný</t>
  </si>
  <si>
    <t>Polypropylen min. 500 mic., formát A4, průměr kroužků 15 mm, šíře hřbetu 2 cm, čtyřkroužková mechanika, kapacita cca 70 listů, potiskovatelné.</t>
  </si>
  <si>
    <t>Euroobal A4 - hladký</t>
  </si>
  <si>
    <t>Čiré, min. 45 mic., balení 100 ks.</t>
  </si>
  <si>
    <t xml:space="preserve">Euroobal A4 - klopa </t>
  </si>
  <si>
    <t>Čiré, obal otevřený z boční strany s klopou, polypropylen, euroděrování, min. 100 mic., balení min. 10 ks.</t>
  </si>
  <si>
    <t>Euroobal A4 - rozšířený</t>
  </si>
  <si>
    <t>Formát A4 rozšířený na 220 mm, typ otvírání „U“, rozměr 220 x 300 mm, kapacita až 70 listů, polypropylen, tloušťka min. 50 mic., balení min. 50 ks.</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</si>
  <si>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</si>
  <si>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</si>
  <si>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s odvíječem lepenky 19mm</t>
  </si>
  <si>
    <t>Lepicí páska 33 m x 19 mm, transparentní, odvíječ s kovovým nožem.</t>
  </si>
  <si>
    <t>Propisovací tužka</t>
  </si>
  <si>
    <t xml:space="preserve">Vyměnitelná náplň F - 411, modrý inkoust, jehlový hrot 0,5 mm pro extra jemné psaní, plastové tělo, pogumovaný úchop pro příjemnější držení, stiskací mechanismus, kovový hrot. </t>
  </si>
  <si>
    <t>Popisovač CD/DVD  1 mm</t>
  </si>
  <si>
    <t xml:space="preserve">Permanentní popisovač, kulatý hrot, šíře stopy 2 mm, popisovač se speciálním inkoustem pro popis CD a DVD. </t>
  </si>
  <si>
    <t>Zvýrazňovač 1-4 mm, sada 4ks</t>
  </si>
  <si>
    <t>sada</t>
  </si>
  <si>
    <t>Klínový hrot, šíře stopy 1-4 mm, ventilační uzávěr, vhodný i na faxový papír. 4 ks v balení.</t>
  </si>
  <si>
    <t>Zvýrazňovač 1-4 mm - sada 6ks</t>
  </si>
  <si>
    <t>Klínový hrot, šíře stopy 1-4 mm, ventilační uzávěr, vhodný i na faxový papír. 6 ks v balení.</t>
  </si>
  <si>
    <t>Děrovačka  - min.10 listů</t>
  </si>
  <si>
    <t>S posuvným příložníkem na formáty A6 až A4, rozteč mezi otvory 8 cm, gumová odjímatelná podložka pro snadné vysypání odpadu, kapac. děrování min. 10 listů současně.</t>
  </si>
  <si>
    <t>Klip kovový 19</t>
  </si>
  <si>
    <t xml:space="preserve">Kovové, mnohonásobně použitelné, min. 12 ks v balení. </t>
  </si>
  <si>
    <t>Nůžky kancelářské malé</t>
  </si>
  <si>
    <t>Vysoce kvalitní nůžky, nožnice vyrobené z tvrzené japonské oceli s nerezovou úpravou, ergonomické držení - měkký dotek, délka nůžek min. 15 cm.</t>
  </si>
  <si>
    <t>Nůžky střední velké</t>
  </si>
  <si>
    <t>Kvalitní nůžky z nerez oceli, ergonomické úchopy z nelámavé plastické hmoty, délka min. 25 mm.</t>
  </si>
  <si>
    <t xml:space="preserve">Skartovačka </t>
  </si>
  <si>
    <t xml:space="preserve">Euroobal A4 - krupička </t>
  </si>
  <si>
    <t>Blok lepený bílý -  špalík 8-9 x 8-9 cm</t>
  </si>
  <si>
    <t>Slepený špalíček bílých papírů.</t>
  </si>
  <si>
    <t>Adhezní bloček - neon, opatřen lepicí vrstvou pouze zpoloviny, nezanechává stopy po lepidle. Min. 100 lístků.</t>
  </si>
  <si>
    <t xml:space="preserve">Samolepící záložky: šipky 12 x 42 mm - 5 x neon </t>
  </si>
  <si>
    <t>Popisovatelné šipky, neonové samolepicí záložky, plastové, průhledné. 5x 25 ks v balení.</t>
  </si>
  <si>
    <t>Balicí papír šedák v arších</t>
  </si>
  <si>
    <t>kg</t>
  </si>
  <si>
    <t>Rozměry 70 x 100 cm, gramáž 90 g.</t>
  </si>
  <si>
    <t>Taška obchodní - obálka A4/dno</t>
  </si>
  <si>
    <t>Obálky bílé samolepící se dnem A4.</t>
  </si>
  <si>
    <t>Tuhy do mikrotužky 0,5 HB,B</t>
  </si>
  <si>
    <t>Min. 12 tuh v balení.</t>
  </si>
  <si>
    <t>Stiskací mechanismus, vyměnitelná gelová náplň, plastové tělo, jehlový hrot 0,5 mm pro tenké psaní.</t>
  </si>
  <si>
    <t>Popisovač - 0,3 mm - sada 4ks</t>
  </si>
  <si>
    <t>Velmi jemný plastický hrot, šíře stopy 0,3 mm. Sada: barvy černá, zelená, červená, modrá.</t>
  </si>
  <si>
    <t>Popisovač tabulový 2,5 mm - sada 4ks</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</si>
  <si>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</si>
  <si>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</si>
  <si>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Spony kancelářské  32</t>
  </si>
  <si>
    <t xml:space="preserve">Rozměr 32 mm, pozinkované, lesklé, min. 75ks v balení.  </t>
  </si>
  <si>
    <t>Nůžky celokovové - 20 cm</t>
  </si>
  <si>
    <t>Celokovové provedení, čepele spojuje kovový šroub, řezné plochy speciálně upraveny pro snadný a precizní střih.</t>
  </si>
  <si>
    <t>Ořezávátko dvojité se zásobníkem</t>
  </si>
  <si>
    <t>Pro silnou i tenkou tužku, plastové se zásobníkem na odpad.</t>
  </si>
  <si>
    <t xml:space="preserve"> Fixy 24 barev</t>
  </si>
  <si>
    <t>NE</t>
  </si>
  <si>
    <t>SKM - Helena Honomichlová,
Tel.: 37763 4883</t>
  </si>
  <si>
    <t>Univerzitní 12,
301 00 Plzeň,
Menza 4</t>
  </si>
  <si>
    <t>UK EKO - Jana Tomanová, 
Tel..: 37763 7766, 7765,
E-mail:  jtomanov@uk.zcu.cz</t>
  </si>
  <si>
    <t>UK PED - Irena Pešíková,
Tel.: 37763 7733</t>
  </si>
  <si>
    <t>Klatovská 51,
301 00 Plzeň, 
Pedagogická knihovna,
místnost KL 108</t>
  </si>
  <si>
    <t>KPG - Eva Souhradová,
Tel.: 37763 341</t>
  </si>
  <si>
    <r>
      <rPr>
        <sz val="11"/>
        <color rgb="FFFF0000"/>
        <rFont val="Calibri"/>
        <family val="2"/>
        <charset val="238"/>
        <scheme val="minor"/>
      </rPr>
      <t xml:space="preserve">Hradební 22, 
</t>
    </r>
    <r>
      <rPr>
        <b/>
        <sz val="11"/>
        <color rgb="FFFF0000"/>
        <rFont val="Calibri"/>
        <family val="2"/>
        <charset val="238"/>
        <scheme val="minor"/>
      </rPr>
      <t>350 02 Cheb,</t>
    </r>
    <r>
      <rPr>
        <b/>
        <sz val="11"/>
        <color theme="1"/>
        <rFont val="Calibri"/>
        <family val="2"/>
        <charset val="238"/>
        <scheme val="minor"/>
      </rPr>
      <t xml:space="preserve">
Ekonomická knihovna</t>
    </r>
  </si>
  <si>
    <t>Chodské nám. 1, 
301 00 Plzeň,
Fakulta pedagogická - Katedra pedagogiky,
místnost CH 206</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</si>
  <si>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</si>
  <si>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Popisovač  lihový 0,6 mm -</t>
    </r>
    <r>
      <rPr>
        <b/>
        <sz val="11"/>
        <rFont val="Calibri"/>
        <family val="2"/>
        <charset val="238"/>
      </rPr>
      <t xml:space="preserve"> černý</t>
    </r>
  </si>
  <si>
    <t>Skartovačka papíru, CD a kreditních karet</t>
  </si>
  <si>
    <t>Obchodní název + typ</t>
  </si>
  <si>
    <t>Kapacita nejméně 10 listů papíru.
Skartovaný materiál: papír, CD, DVD.</t>
  </si>
  <si>
    <t>Kapacita cca 10 listů papíru A4 (80g/m2).
Skartovaný materiál: papír, CD, plastové karty.
Zpětný chod.
Řez na kostičky nebo křížový, stupeň zabezpečení 3.</t>
  </si>
  <si>
    <r>
      <t>Samolepící blok  75 x 75 mm ± 2 mm-</t>
    </r>
    <r>
      <rPr>
        <b/>
        <sz val="11"/>
        <rFont val="Calibri"/>
        <family val="2"/>
        <charset val="238"/>
      </rPr>
      <t xml:space="preserve"> neon - žlutá </t>
    </r>
  </si>
  <si>
    <t>Pro tisk i kopírování ve všech typech techniky, 1 bal/100 listů.</t>
  </si>
  <si>
    <t>Gelové pero 0,5 mm.</t>
  </si>
  <si>
    <r>
      <t>Gelové pero 0,5 mm -</t>
    </r>
    <r>
      <rPr>
        <b/>
        <sz val="11"/>
        <rFont val="Calibri"/>
        <family val="2"/>
        <charset val="238"/>
      </rPr>
      <t xml:space="preserve"> modrá náplň</t>
    </r>
  </si>
  <si>
    <r>
      <t>Náplň do gelového pera -</t>
    </r>
    <r>
      <rPr>
        <b/>
        <sz val="11"/>
        <rFont val="Calibri"/>
        <family val="2"/>
        <charset val="238"/>
      </rPr>
      <t xml:space="preserve"> modrá náplň</t>
    </r>
  </si>
  <si>
    <t>Stíratelný, světlostálý, kulatý, vláknový hrot, šíře stopy 2,5 mm, ventilační uzávěr. Na bílé tabule, sklo, PVC, porcelán. 
Sada 4 ks.</t>
  </si>
  <si>
    <t>Školní fixy - popisovač, 24 barev, šířka stopy: 1 mm.
Hrot: válcový hrot ø 2 mm, vypratelné.
Válcový hrot odolný proti zatlačení.</t>
  </si>
  <si>
    <r>
      <t xml:space="preserve">Papír barevný kopírovací A4 80g - mix </t>
    </r>
    <r>
      <rPr>
        <b/>
        <sz val="11"/>
        <rFont val="Calibri"/>
        <family val="2"/>
        <charset val="238"/>
      </rPr>
      <t>min. 5 barev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</si>
</sst>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FF0000"/>
      <name val="Calibri"/>
      <family val="2"/>
      <charset val="238"/>
      <scheme val="minor"/>
    </font>
    <font>
      <b/>
      <sz val="11"/>
      <color rgb="FF000000"/>
      <name val="Calibri"/>
      <family val="2"/>
      <charset val="238"/>
    </font>
    <font>
      <b/>
      <sz val="11"/>
      <name val="Calibri"/>
      <family val="2"/>
      <charset val="238"/>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FFFFB7"/>
        <bgColor rgb="FFFFFFB7"/>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57">
    <xf numFmtId="0" fontId="0" fillId="0" borderId="0" xfId="0"/>
    <xf numFmtId="0" fontId="16" fillId="4" borderId="15" xfId="0" applyFont="1" applyFill="1" applyBorder="1" applyAlignment="1" applyProtection="1">
      <alignment horizontal="left" vertical="center" wrapText="1" indent="1"/>
      <protection locked="0"/>
    </xf>
    <xf numFmtId="0" fontId="16" fillId="4" borderId="22" xfId="0" applyFont="1" applyFill="1" applyBorder="1" applyAlignment="1" applyProtection="1">
      <alignment horizontal="left" vertical="center" wrapText="1" indent="1"/>
      <protection locked="0"/>
    </xf>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11" fillId="6"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5" fillId="6"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0" fontId="16" fillId="4" borderId="14" xfId="0" applyFont="1" applyFill="1" applyBorder="1" applyAlignment="1" applyProtection="1">
      <alignment horizontal="center" vertical="center" wrapTex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4"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0" fontId="16" fillId="4" borderId="15" xfId="0" applyFont="1" applyFill="1" applyBorder="1" applyAlignment="1" applyProtection="1">
      <alignment horizontal="center" vertical="center" wrapTex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4"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0" fontId="16" fillId="4" borderId="25" xfId="0" applyFont="1" applyFill="1" applyBorder="1" applyAlignment="1" applyProtection="1">
      <alignment horizontal="center" vertical="center" wrapTex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4"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1" fillId="3" borderId="25"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0" fontId="16" fillId="4" borderId="2"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0" fontId="16" fillId="4" borderId="16"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22"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0" fillId="3" borderId="17" xfId="1" applyFont="1" applyFill="1" applyBorder="1" applyAlignment="1" applyProtection="1">
      <alignment horizontal="center" vertical="center" wrapText="1"/>
    </xf>
    <xf numFmtId="0" fontId="20"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6"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2" xfId="0" applyFont="1" applyFill="1" applyBorder="1" applyAlignment="1" applyProtection="1">
      <alignment horizontal="center" vertical="center" wrapText="1"/>
    </xf>
    <xf numFmtId="0" fontId="8" fillId="3" borderId="22" xfId="0" applyFont="1" applyFill="1" applyBorder="1" applyAlignment="1" applyProtection="1">
      <alignment horizontal="center" vertical="center" wrapText="1"/>
    </xf>
    <xf numFmtId="0" fontId="11" fillId="3" borderId="22" xfId="0" applyFont="1"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0" fontId="16" fillId="4" borderId="18" xfId="0" applyFont="1" applyFill="1" applyBorder="1" applyAlignment="1" applyProtection="1">
      <alignment horizontal="center" vertical="center" wrapTex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16">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05"/>
  <sheetViews>
    <sheetView tabSelected="1" topLeftCell="E29" zoomScaleNormal="100" workbookViewId="0">
      <selection activeCell="G35" sqref="G35"/>
    </sheetView>
  </sheetViews>
  <sheetFormatPr defaultRowHeight="15" x14ac:dyDescent="0.25"/>
  <cols>
    <col min="1" max="1" width="2.7109375" style="3" bestFit="1" customWidth="1"/>
    <col min="2" max="2" width="5.5703125" style="3" bestFit="1" customWidth="1"/>
    <col min="3" max="3" width="63.5703125" style="7" customWidth="1"/>
    <col min="4" max="4" width="12.42578125" style="149" customWidth="1"/>
    <col min="5" max="5" width="11.140625" style="6" customWidth="1"/>
    <col min="6" max="6" width="110.42578125" style="7" customWidth="1"/>
    <col min="7" max="7" width="29" style="7" customWidth="1"/>
    <col min="8" max="8" width="15.140625" style="7" hidden="1" customWidth="1"/>
    <col min="9" max="10" width="22.7109375" style="3" customWidth="1"/>
    <col min="11" max="11" width="20.5703125" style="3" bestFit="1" customWidth="1"/>
    <col min="12" max="12" width="19.5703125" style="3" bestFit="1" customWidth="1"/>
    <col min="13" max="13" width="23.5703125" style="3" bestFit="1" customWidth="1"/>
    <col min="14" max="14" width="19" style="3" bestFit="1" customWidth="1"/>
    <col min="15" max="15" width="28.28515625" style="3" hidden="1" customWidth="1"/>
    <col min="16" max="16" width="21" style="3" hidden="1" customWidth="1"/>
    <col min="17" max="17" width="32.140625" style="3" customWidth="1"/>
    <col min="18" max="18" width="41" style="3" customWidth="1"/>
    <col min="19" max="19" width="28.28515625" style="3" customWidth="1"/>
    <col min="20" max="20" width="11.5703125" style="3" hidden="1" customWidth="1"/>
    <col min="21" max="21" width="40.140625" style="9" customWidth="1"/>
    <col min="22" max="16384" width="9.140625" style="3"/>
  </cols>
  <sheetData>
    <row r="1" spans="1:21" ht="38.25" customHeight="1" x14ac:dyDescent="0.25">
      <c r="B1" s="4" t="s">
        <v>28</v>
      </c>
      <c r="C1" s="5"/>
      <c r="D1" s="5"/>
      <c r="J1" s="8"/>
    </row>
    <row r="2" spans="1:21" ht="43.5" customHeight="1" x14ac:dyDescent="0.25">
      <c r="C2" s="3"/>
      <c r="D2" s="10"/>
      <c r="E2" s="11"/>
      <c r="F2" s="12"/>
      <c r="G2" s="12"/>
      <c r="H2" s="12"/>
      <c r="I2" s="12"/>
      <c r="J2" s="13"/>
      <c r="K2" s="13"/>
      <c r="L2" s="13"/>
      <c r="M2" s="13"/>
      <c r="N2" s="13"/>
      <c r="O2" s="13"/>
      <c r="P2" s="13"/>
      <c r="Q2" s="13"/>
      <c r="R2" s="13"/>
      <c r="S2" s="13"/>
      <c r="T2" s="14"/>
      <c r="U2" s="15"/>
    </row>
    <row r="3" spans="1:21" ht="43.5" customHeight="1" x14ac:dyDescent="0.25">
      <c r="B3" s="16"/>
      <c r="C3" s="17" t="s">
        <v>0</v>
      </c>
      <c r="D3" s="18"/>
      <c r="E3" s="18"/>
      <c r="F3" s="18"/>
      <c r="G3" s="18"/>
      <c r="H3" s="19"/>
      <c r="I3" s="19"/>
      <c r="J3" s="13"/>
      <c r="K3" s="13"/>
      <c r="L3" s="13"/>
      <c r="M3" s="13"/>
      <c r="N3" s="13"/>
      <c r="O3" s="13"/>
      <c r="P3" s="13"/>
      <c r="Q3" s="13"/>
      <c r="R3" s="13"/>
      <c r="S3" s="13"/>
    </row>
    <row r="4" spans="1:21" ht="20.100000000000001" customHeight="1" thickBot="1" x14ac:dyDescent="0.3">
      <c r="B4" s="20"/>
      <c r="C4" s="21" t="s">
        <v>1</v>
      </c>
      <c r="D4" s="18"/>
      <c r="E4" s="18"/>
      <c r="F4" s="18"/>
      <c r="G4" s="18"/>
      <c r="H4" s="12"/>
      <c r="I4" s="22"/>
      <c r="J4" s="22"/>
      <c r="L4" s="22"/>
      <c r="M4" s="22"/>
      <c r="N4" s="22"/>
      <c r="O4" s="22"/>
      <c r="P4" s="22"/>
      <c r="Q4" s="22"/>
      <c r="R4" s="22"/>
      <c r="S4" s="22"/>
    </row>
    <row r="5" spans="1:21" ht="34.5" customHeight="1" thickBot="1" x14ac:dyDescent="0.3">
      <c r="B5" s="23"/>
      <c r="C5" s="24"/>
      <c r="D5" s="25"/>
      <c r="E5" s="25"/>
      <c r="F5" s="12"/>
      <c r="G5" s="26" t="s">
        <v>2</v>
      </c>
      <c r="H5" s="27"/>
      <c r="J5" s="28" t="s">
        <v>2</v>
      </c>
      <c r="U5" s="29"/>
    </row>
    <row r="6" spans="1:21" ht="69" customHeight="1" thickTop="1" thickBot="1" x14ac:dyDescent="0.3">
      <c r="A6" s="30"/>
      <c r="B6" s="31" t="s">
        <v>3</v>
      </c>
      <c r="C6" s="32" t="s">
        <v>13</v>
      </c>
      <c r="D6" s="32" t="s">
        <v>4</v>
      </c>
      <c r="E6" s="32" t="s">
        <v>14</v>
      </c>
      <c r="F6" s="32" t="s">
        <v>15</v>
      </c>
      <c r="G6" s="33" t="s">
        <v>123</v>
      </c>
      <c r="H6" s="32" t="s">
        <v>16</v>
      </c>
      <c r="I6" s="32" t="s">
        <v>5</v>
      </c>
      <c r="J6" s="34" t="s">
        <v>6</v>
      </c>
      <c r="K6" s="35" t="s">
        <v>7</v>
      </c>
      <c r="L6" s="35" t="s">
        <v>8</v>
      </c>
      <c r="M6" s="32" t="s">
        <v>17</v>
      </c>
      <c r="N6" s="32" t="s">
        <v>18</v>
      </c>
      <c r="O6" s="32" t="s">
        <v>25</v>
      </c>
      <c r="P6" s="32" t="s">
        <v>19</v>
      </c>
      <c r="Q6" s="35" t="s">
        <v>20</v>
      </c>
      <c r="R6" s="32" t="s">
        <v>21</v>
      </c>
      <c r="S6" s="32" t="s">
        <v>22</v>
      </c>
      <c r="T6" s="32" t="s">
        <v>23</v>
      </c>
      <c r="U6" s="32" t="s">
        <v>24</v>
      </c>
    </row>
    <row r="7" spans="1:21" ht="18" customHeight="1" thickTop="1" x14ac:dyDescent="0.25">
      <c r="A7" s="36"/>
      <c r="B7" s="37">
        <v>1</v>
      </c>
      <c r="C7" s="38" t="s">
        <v>29</v>
      </c>
      <c r="D7" s="39">
        <v>4</v>
      </c>
      <c r="E7" s="40" t="s">
        <v>30</v>
      </c>
      <c r="F7" s="41" t="s">
        <v>31</v>
      </c>
      <c r="G7" s="42" t="s">
        <v>111</v>
      </c>
      <c r="H7" s="43">
        <f t="shared" ref="H7:H20" si="0">D7*I7</f>
        <v>64</v>
      </c>
      <c r="I7" s="44">
        <v>16</v>
      </c>
      <c r="J7" s="150"/>
      <c r="K7" s="45">
        <f t="shared" ref="K7:K20" si="1">D7*J7</f>
        <v>0</v>
      </c>
      <c r="L7" s="46" t="str">
        <f t="shared" ref="L7:L20" si="2">IF(ISNUMBER(J7), IF(J7&gt;I7,"NEVYHOVUJE","VYHOVUJE")," ")</f>
        <v xml:space="preserve"> </v>
      </c>
      <c r="M7" s="47" t="s">
        <v>27</v>
      </c>
      <c r="N7" s="48" t="s">
        <v>111</v>
      </c>
      <c r="O7" s="49"/>
      <c r="P7" s="49"/>
      <c r="Q7" s="50" t="s">
        <v>112</v>
      </c>
      <c r="R7" s="50" t="s">
        <v>113</v>
      </c>
      <c r="S7" s="51">
        <v>21</v>
      </c>
      <c r="T7" s="49"/>
      <c r="U7" s="48" t="s">
        <v>12</v>
      </c>
    </row>
    <row r="8" spans="1:21" ht="18" customHeight="1" x14ac:dyDescent="0.25">
      <c r="A8" s="30"/>
      <c r="B8" s="52">
        <v>2</v>
      </c>
      <c r="C8" s="53" t="s">
        <v>32</v>
      </c>
      <c r="D8" s="54">
        <v>4</v>
      </c>
      <c r="E8" s="55" t="s">
        <v>30</v>
      </c>
      <c r="F8" s="56" t="s">
        <v>33</v>
      </c>
      <c r="G8" s="57"/>
      <c r="H8" s="58">
        <f t="shared" si="0"/>
        <v>84</v>
      </c>
      <c r="I8" s="59">
        <v>21</v>
      </c>
      <c r="J8" s="151"/>
      <c r="K8" s="60">
        <f t="shared" si="1"/>
        <v>0</v>
      </c>
      <c r="L8" s="61" t="str">
        <f t="shared" si="2"/>
        <v xml:space="preserve"> </v>
      </c>
      <c r="M8" s="62"/>
      <c r="N8" s="63"/>
      <c r="O8" s="64"/>
      <c r="P8" s="64"/>
      <c r="Q8" s="65"/>
      <c r="R8" s="65"/>
      <c r="S8" s="66"/>
      <c r="T8" s="64"/>
      <c r="U8" s="63"/>
    </row>
    <row r="9" spans="1:21" ht="18" customHeight="1" x14ac:dyDescent="0.25">
      <c r="A9" s="30"/>
      <c r="B9" s="52">
        <v>3</v>
      </c>
      <c r="C9" s="53" t="s">
        <v>34</v>
      </c>
      <c r="D9" s="54">
        <v>5</v>
      </c>
      <c r="E9" s="55" t="s">
        <v>30</v>
      </c>
      <c r="F9" s="56" t="s">
        <v>35</v>
      </c>
      <c r="G9" s="57"/>
      <c r="H9" s="58">
        <f t="shared" si="0"/>
        <v>185</v>
      </c>
      <c r="I9" s="59">
        <v>37</v>
      </c>
      <c r="J9" s="151"/>
      <c r="K9" s="60">
        <f t="shared" si="1"/>
        <v>0</v>
      </c>
      <c r="L9" s="61" t="str">
        <f t="shared" si="2"/>
        <v xml:space="preserve"> </v>
      </c>
      <c r="M9" s="62"/>
      <c r="N9" s="63"/>
      <c r="O9" s="64"/>
      <c r="P9" s="64"/>
      <c r="Q9" s="65"/>
      <c r="R9" s="65"/>
      <c r="S9" s="66"/>
      <c r="T9" s="64"/>
      <c r="U9" s="63"/>
    </row>
    <row r="10" spans="1:21" ht="18" customHeight="1" x14ac:dyDescent="0.25">
      <c r="A10" s="30"/>
      <c r="B10" s="52">
        <v>4</v>
      </c>
      <c r="C10" s="53" t="s">
        <v>36</v>
      </c>
      <c r="D10" s="54">
        <v>4</v>
      </c>
      <c r="E10" s="67" t="s">
        <v>30</v>
      </c>
      <c r="F10" s="68" t="s">
        <v>37</v>
      </c>
      <c r="G10" s="57"/>
      <c r="H10" s="58">
        <f t="shared" si="0"/>
        <v>80</v>
      </c>
      <c r="I10" s="59">
        <v>20</v>
      </c>
      <c r="J10" s="151"/>
      <c r="K10" s="60">
        <f t="shared" si="1"/>
        <v>0</v>
      </c>
      <c r="L10" s="61" t="str">
        <f t="shared" si="2"/>
        <v xml:space="preserve"> </v>
      </c>
      <c r="M10" s="62"/>
      <c r="N10" s="63"/>
      <c r="O10" s="64"/>
      <c r="P10" s="64"/>
      <c r="Q10" s="65"/>
      <c r="R10" s="65"/>
      <c r="S10" s="66"/>
      <c r="T10" s="64"/>
      <c r="U10" s="63"/>
    </row>
    <row r="11" spans="1:21" ht="18" customHeight="1" x14ac:dyDescent="0.25">
      <c r="A11" s="30"/>
      <c r="B11" s="52">
        <v>5</v>
      </c>
      <c r="C11" s="53" t="s">
        <v>38</v>
      </c>
      <c r="D11" s="54">
        <v>5</v>
      </c>
      <c r="E11" s="55" t="s">
        <v>30</v>
      </c>
      <c r="F11" s="56" t="s">
        <v>39</v>
      </c>
      <c r="G11" s="57"/>
      <c r="H11" s="58">
        <f t="shared" si="0"/>
        <v>425</v>
      </c>
      <c r="I11" s="59">
        <v>85</v>
      </c>
      <c r="J11" s="151"/>
      <c r="K11" s="60">
        <f t="shared" si="1"/>
        <v>0</v>
      </c>
      <c r="L11" s="61" t="str">
        <f t="shared" si="2"/>
        <v xml:space="preserve"> </v>
      </c>
      <c r="M11" s="62"/>
      <c r="N11" s="63"/>
      <c r="O11" s="64"/>
      <c r="P11" s="64"/>
      <c r="Q11" s="65"/>
      <c r="R11" s="65"/>
      <c r="S11" s="66"/>
      <c r="T11" s="64"/>
      <c r="U11" s="63"/>
    </row>
    <row r="12" spans="1:21" ht="105" x14ac:dyDescent="0.25">
      <c r="A12" s="30"/>
      <c r="B12" s="52">
        <v>6</v>
      </c>
      <c r="C12" s="53" t="s">
        <v>40</v>
      </c>
      <c r="D12" s="54">
        <v>10</v>
      </c>
      <c r="E12" s="55" t="s">
        <v>41</v>
      </c>
      <c r="F12" s="56" t="s">
        <v>120</v>
      </c>
      <c r="G12" s="57"/>
      <c r="H12" s="58">
        <f t="shared" si="0"/>
        <v>1500</v>
      </c>
      <c r="I12" s="59">
        <v>150</v>
      </c>
      <c r="J12" s="151"/>
      <c r="K12" s="60">
        <f t="shared" si="1"/>
        <v>0</v>
      </c>
      <c r="L12" s="61" t="str">
        <f t="shared" si="2"/>
        <v xml:space="preserve"> </v>
      </c>
      <c r="M12" s="62"/>
      <c r="N12" s="63"/>
      <c r="O12" s="64"/>
      <c r="P12" s="64"/>
      <c r="Q12" s="65"/>
      <c r="R12" s="65"/>
      <c r="S12" s="66"/>
      <c r="T12" s="64"/>
      <c r="U12" s="63"/>
    </row>
    <row r="13" spans="1:21" ht="22.5" customHeight="1" x14ac:dyDescent="0.25">
      <c r="A13" s="30"/>
      <c r="B13" s="52">
        <v>7</v>
      </c>
      <c r="C13" s="53" t="s">
        <v>42</v>
      </c>
      <c r="D13" s="54">
        <v>100</v>
      </c>
      <c r="E13" s="55" t="s">
        <v>30</v>
      </c>
      <c r="F13" s="56" t="s">
        <v>43</v>
      </c>
      <c r="G13" s="57"/>
      <c r="H13" s="58">
        <f t="shared" si="0"/>
        <v>229.99999999999997</v>
      </c>
      <c r="I13" s="59">
        <v>2.2999999999999998</v>
      </c>
      <c r="J13" s="151"/>
      <c r="K13" s="60">
        <f t="shared" si="1"/>
        <v>0</v>
      </c>
      <c r="L13" s="61" t="str">
        <f t="shared" si="2"/>
        <v xml:space="preserve"> </v>
      </c>
      <c r="M13" s="62"/>
      <c r="N13" s="63"/>
      <c r="O13" s="64"/>
      <c r="P13" s="64"/>
      <c r="Q13" s="65"/>
      <c r="R13" s="65"/>
      <c r="S13" s="66"/>
      <c r="T13" s="64"/>
      <c r="U13" s="63"/>
    </row>
    <row r="14" spans="1:21" ht="22.5" customHeight="1" x14ac:dyDescent="0.25">
      <c r="A14" s="30"/>
      <c r="B14" s="52">
        <v>8</v>
      </c>
      <c r="C14" s="53" t="s">
        <v>44</v>
      </c>
      <c r="D14" s="54">
        <v>10</v>
      </c>
      <c r="E14" s="55" t="s">
        <v>30</v>
      </c>
      <c r="F14" s="56" t="s">
        <v>45</v>
      </c>
      <c r="G14" s="57"/>
      <c r="H14" s="58">
        <f t="shared" si="0"/>
        <v>350</v>
      </c>
      <c r="I14" s="59">
        <v>35</v>
      </c>
      <c r="J14" s="151"/>
      <c r="K14" s="60">
        <f t="shared" si="1"/>
        <v>0</v>
      </c>
      <c r="L14" s="61" t="str">
        <f t="shared" si="2"/>
        <v xml:space="preserve"> </v>
      </c>
      <c r="M14" s="62"/>
      <c r="N14" s="63"/>
      <c r="O14" s="64"/>
      <c r="P14" s="64"/>
      <c r="Q14" s="65"/>
      <c r="R14" s="65"/>
      <c r="S14" s="66"/>
      <c r="T14" s="64"/>
      <c r="U14" s="63"/>
    </row>
    <row r="15" spans="1:21" ht="22.5" customHeight="1" x14ac:dyDescent="0.25">
      <c r="A15" s="30"/>
      <c r="B15" s="52">
        <v>9</v>
      </c>
      <c r="C15" s="53" t="s">
        <v>46</v>
      </c>
      <c r="D15" s="54">
        <v>5</v>
      </c>
      <c r="E15" s="55" t="s">
        <v>30</v>
      </c>
      <c r="F15" s="56" t="s">
        <v>47</v>
      </c>
      <c r="G15" s="57"/>
      <c r="H15" s="58">
        <f t="shared" si="0"/>
        <v>140</v>
      </c>
      <c r="I15" s="59">
        <v>28</v>
      </c>
      <c r="J15" s="151"/>
      <c r="K15" s="60">
        <f t="shared" si="1"/>
        <v>0</v>
      </c>
      <c r="L15" s="61" t="str">
        <f t="shared" si="2"/>
        <v xml:space="preserve"> </v>
      </c>
      <c r="M15" s="62"/>
      <c r="N15" s="63"/>
      <c r="O15" s="64"/>
      <c r="P15" s="64"/>
      <c r="Q15" s="65"/>
      <c r="R15" s="65"/>
      <c r="S15" s="66"/>
      <c r="T15" s="64"/>
      <c r="U15" s="63"/>
    </row>
    <row r="16" spans="1:21" ht="22.5" customHeight="1" x14ac:dyDescent="0.25">
      <c r="A16" s="30"/>
      <c r="B16" s="52">
        <v>10</v>
      </c>
      <c r="C16" s="53" t="s">
        <v>121</v>
      </c>
      <c r="D16" s="54">
        <v>10</v>
      </c>
      <c r="E16" s="55" t="s">
        <v>30</v>
      </c>
      <c r="F16" s="56" t="s">
        <v>48</v>
      </c>
      <c r="G16" s="57"/>
      <c r="H16" s="58">
        <f t="shared" si="0"/>
        <v>150</v>
      </c>
      <c r="I16" s="59">
        <v>15</v>
      </c>
      <c r="J16" s="151"/>
      <c r="K16" s="60">
        <f t="shared" si="1"/>
        <v>0</v>
      </c>
      <c r="L16" s="61" t="str">
        <f t="shared" si="2"/>
        <v xml:space="preserve"> </v>
      </c>
      <c r="M16" s="62"/>
      <c r="N16" s="63"/>
      <c r="O16" s="64"/>
      <c r="P16" s="64"/>
      <c r="Q16" s="65"/>
      <c r="R16" s="65"/>
      <c r="S16" s="66"/>
      <c r="T16" s="64"/>
      <c r="U16" s="63"/>
    </row>
    <row r="17" spans="1:21" ht="22.5" customHeight="1" x14ac:dyDescent="0.25">
      <c r="A17" s="30"/>
      <c r="B17" s="52">
        <v>11</v>
      </c>
      <c r="C17" s="53" t="s">
        <v>49</v>
      </c>
      <c r="D17" s="54">
        <v>10</v>
      </c>
      <c r="E17" s="55" t="s">
        <v>41</v>
      </c>
      <c r="F17" s="56" t="s">
        <v>50</v>
      </c>
      <c r="G17" s="57"/>
      <c r="H17" s="58">
        <f t="shared" si="0"/>
        <v>2550</v>
      </c>
      <c r="I17" s="59">
        <v>255</v>
      </c>
      <c r="J17" s="151"/>
      <c r="K17" s="60">
        <f t="shared" si="1"/>
        <v>0</v>
      </c>
      <c r="L17" s="61" t="str">
        <f t="shared" si="2"/>
        <v xml:space="preserve"> </v>
      </c>
      <c r="M17" s="62"/>
      <c r="N17" s="63"/>
      <c r="O17" s="64"/>
      <c r="P17" s="64"/>
      <c r="Q17" s="65"/>
      <c r="R17" s="65"/>
      <c r="S17" s="66"/>
      <c r="T17" s="64"/>
      <c r="U17" s="63"/>
    </row>
    <row r="18" spans="1:21" ht="37.5" customHeight="1" x14ac:dyDescent="0.25">
      <c r="A18" s="30"/>
      <c r="B18" s="52">
        <v>12</v>
      </c>
      <c r="C18" s="53" t="s">
        <v>51</v>
      </c>
      <c r="D18" s="54">
        <v>10</v>
      </c>
      <c r="E18" s="55" t="s">
        <v>30</v>
      </c>
      <c r="F18" s="56" t="s">
        <v>52</v>
      </c>
      <c r="G18" s="57"/>
      <c r="H18" s="58">
        <f t="shared" si="0"/>
        <v>450</v>
      </c>
      <c r="I18" s="59">
        <v>45</v>
      </c>
      <c r="J18" s="151"/>
      <c r="K18" s="60">
        <f t="shared" si="1"/>
        <v>0</v>
      </c>
      <c r="L18" s="61" t="str">
        <f t="shared" si="2"/>
        <v xml:space="preserve"> </v>
      </c>
      <c r="M18" s="62"/>
      <c r="N18" s="63"/>
      <c r="O18" s="64"/>
      <c r="P18" s="64"/>
      <c r="Q18" s="65"/>
      <c r="R18" s="65"/>
      <c r="S18" s="66"/>
      <c r="T18" s="64"/>
      <c r="U18" s="63"/>
    </row>
    <row r="19" spans="1:21" ht="42" customHeight="1" thickBot="1" x14ac:dyDescent="0.3">
      <c r="A19" s="30"/>
      <c r="B19" s="69">
        <v>13</v>
      </c>
      <c r="C19" s="70" t="s">
        <v>53</v>
      </c>
      <c r="D19" s="71">
        <v>2</v>
      </c>
      <c r="E19" s="72" t="s">
        <v>30</v>
      </c>
      <c r="F19" s="73" t="s">
        <v>54</v>
      </c>
      <c r="G19" s="74"/>
      <c r="H19" s="75">
        <f t="shared" si="0"/>
        <v>130</v>
      </c>
      <c r="I19" s="76">
        <v>65</v>
      </c>
      <c r="J19" s="152"/>
      <c r="K19" s="77">
        <f t="shared" si="1"/>
        <v>0</v>
      </c>
      <c r="L19" s="78" t="str">
        <f t="shared" si="2"/>
        <v xml:space="preserve"> </v>
      </c>
      <c r="M19" s="79"/>
      <c r="N19" s="80"/>
      <c r="O19" s="81"/>
      <c r="P19" s="81"/>
      <c r="Q19" s="82"/>
      <c r="R19" s="82"/>
      <c r="S19" s="83"/>
      <c r="T19" s="81"/>
      <c r="U19" s="80"/>
    </row>
    <row r="20" spans="1:21" ht="36.75" customHeight="1" x14ac:dyDescent="0.25">
      <c r="A20" s="30"/>
      <c r="B20" s="84">
        <v>14</v>
      </c>
      <c r="C20" s="85" t="s">
        <v>55</v>
      </c>
      <c r="D20" s="86">
        <v>5</v>
      </c>
      <c r="E20" s="87" t="s">
        <v>30</v>
      </c>
      <c r="F20" s="88" t="s">
        <v>56</v>
      </c>
      <c r="G20" s="89" t="s">
        <v>111</v>
      </c>
      <c r="H20" s="90">
        <f t="shared" si="0"/>
        <v>240</v>
      </c>
      <c r="I20" s="91">
        <v>48</v>
      </c>
      <c r="J20" s="153"/>
      <c r="K20" s="92">
        <f t="shared" si="1"/>
        <v>0</v>
      </c>
      <c r="L20" s="93" t="str">
        <f t="shared" si="2"/>
        <v xml:space="preserve"> </v>
      </c>
      <c r="M20" s="94" t="s">
        <v>27</v>
      </c>
      <c r="N20" s="94" t="s">
        <v>111</v>
      </c>
      <c r="O20" s="64"/>
      <c r="P20" s="64"/>
      <c r="Q20" s="94" t="s">
        <v>114</v>
      </c>
      <c r="R20" s="94" t="s">
        <v>118</v>
      </c>
      <c r="S20" s="66">
        <v>21</v>
      </c>
      <c r="T20" s="64"/>
      <c r="U20" s="63" t="s">
        <v>12</v>
      </c>
    </row>
    <row r="21" spans="1:21" ht="22.5" customHeight="1" x14ac:dyDescent="0.25">
      <c r="A21" s="30"/>
      <c r="B21" s="52">
        <v>15</v>
      </c>
      <c r="C21" s="53" t="s">
        <v>57</v>
      </c>
      <c r="D21" s="54">
        <v>5</v>
      </c>
      <c r="E21" s="55" t="s">
        <v>41</v>
      </c>
      <c r="F21" s="56" t="s">
        <v>58</v>
      </c>
      <c r="G21" s="57"/>
      <c r="H21" s="58">
        <f t="shared" ref="H21:H55" si="3">D21*I21</f>
        <v>475</v>
      </c>
      <c r="I21" s="59">
        <v>95</v>
      </c>
      <c r="J21" s="151"/>
      <c r="K21" s="60">
        <f t="shared" ref="K21:K25" si="4">D21*J21</f>
        <v>0</v>
      </c>
      <c r="L21" s="61" t="str">
        <f t="shared" ref="L21:L25" si="5">IF(ISNUMBER(J21), IF(J21&gt;I21,"NEVYHOVUJE","VYHOVUJE")," ")</f>
        <v xml:space="preserve"> </v>
      </c>
      <c r="M21" s="94"/>
      <c r="N21" s="94"/>
      <c r="O21" s="64"/>
      <c r="P21" s="64"/>
      <c r="Q21" s="95"/>
      <c r="R21" s="95"/>
      <c r="S21" s="66"/>
      <c r="T21" s="64"/>
      <c r="U21" s="63"/>
    </row>
    <row r="22" spans="1:21" ht="22.5" customHeight="1" x14ac:dyDescent="0.25">
      <c r="A22" s="30"/>
      <c r="B22" s="52">
        <v>16</v>
      </c>
      <c r="C22" s="53" t="s">
        <v>59</v>
      </c>
      <c r="D22" s="54">
        <v>5</v>
      </c>
      <c r="E22" s="55" t="s">
        <v>41</v>
      </c>
      <c r="F22" s="56" t="s">
        <v>60</v>
      </c>
      <c r="G22" s="57"/>
      <c r="H22" s="58">
        <f t="shared" si="3"/>
        <v>250</v>
      </c>
      <c r="I22" s="59">
        <v>50</v>
      </c>
      <c r="J22" s="151"/>
      <c r="K22" s="60">
        <f t="shared" si="4"/>
        <v>0</v>
      </c>
      <c r="L22" s="61" t="str">
        <f t="shared" si="5"/>
        <v xml:space="preserve"> </v>
      </c>
      <c r="M22" s="94"/>
      <c r="N22" s="94"/>
      <c r="O22" s="64"/>
      <c r="P22" s="64"/>
      <c r="Q22" s="95"/>
      <c r="R22" s="95"/>
      <c r="S22" s="66"/>
      <c r="T22" s="64"/>
      <c r="U22" s="63"/>
    </row>
    <row r="23" spans="1:21" ht="37.5" customHeight="1" x14ac:dyDescent="0.25">
      <c r="A23" s="30"/>
      <c r="B23" s="52">
        <v>17</v>
      </c>
      <c r="C23" s="53" t="s">
        <v>61</v>
      </c>
      <c r="D23" s="54">
        <v>2</v>
      </c>
      <c r="E23" s="55" t="s">
        <v>41</v>
      </c>
      <c r="F23" s="56" t="s">
        <v>62</v>
      </c>
      <c r="G23" s="57"/>
      <c r="H23" s="58">
        <f t="shared" si="3"/>
        <v>160</v>
      </c>
      <c r="I23" s="59">
        <v>80</v>
      </c>
      <c r="J23" s="151"/>
      <c r="K23" s="60">
        <f t="shared" si="4"/>
        <v>0</v>
      </c>
      <c r="L23" s="61" t="str">
        <f t="shared" si="5"/>
        <v xml:space="preserve"> </v>
      </c>
      <c r="M23" s="94"/>
      <c r="N23" s="94"/>
      <c r="O23" s="64"/>
      <c r="P23" s="64"/>
      <c r="Q23" s="95"/>
      <c r="R23" s="95"/>
      <c r="S23" s="66"/>
      <c r="T23" s="64"/>
      <c r="U23" s="63"/>
    </row>
    <row r="24" spans="1:21" ht="54" customHeight="1" x14ac:dyDescent="0.25">
      <c r="A24" s="30"/>
      <c r="B24" s="52">
        <v>18</v>
      </c>
      <c r="C24" s="53" t="s">
        <v>63</v>
      </c>
      <c r="D24" s="54">
        <v>1</v>
      </c>
      <c r="E24" s="55" t="s">
        <v>41</v>
      </c>
      <c r="F24" s="56" t="s">
        <v>64</v>
      </c>
      <c r="G24" s="57"/>
      <c r="H24" s="58">
        <f t="shared" si="3"/>
        <v>60</v>
      </c>
      <c r="I24" s="59">
        <v>60</v>
      </c>
      <c r="J24" s="151"/>
      <c r="K24" s="60">
        <f t="shared" si="4"/>
        <v>0</v>
      </c>
      <c r="L24" s="61" t="str">
        <f t="shared" si="5"/>
        <v xml:space="preserve"> </v>
      </c>
      <c r="M24" s="94"/>
      <c r="N24" s="94"/>
      <c r="O24" s="64"/>
      <c r="P24" s="64"/>
      <c r="Q24" s="95"/>
      <c r="R24" s="95"/>
      <c r="S24" s="66"/>
      <c r="T24" s="64"/>
      <c r="U24" s="63"/>
    </row>
    <row r="25" spans="1:21" ht="22.5" customHeight="1" x14ac:dyDescent="0.25">
      <c r="A25" s="30"/>
      <c r="B25" s="52">
        <v>19</v>
      </c>
      <c r="C25" s="53" t="s">
        <v>65</v>
      </c>
      <c r="D25" s="54">
        <v>2</v>
      </c>
      <c r="E25" s="55" t="s">
        <v>30</v>
      </c>
      <c r="F25" s="56" t="s">
        <v>66</v>
      </c>
      <c r="G25" s="57"/>
      <c r="H25" s="58">
        <f t="shared" si="3"/>
        <v>80</v>
      </c>
      <c r="I25" s="59">
        <v>40</v>
      </c>
      <c r="J25" s="151"/>
      <c r="K25" s="60">
        <f t="shared" si="4"/>
        <v>0</v>
      </c>
      <c r="L25" s="61" t="str">
        <f t="shared" si="5"/>
        <v xml:space="preserve"> </v>
      </c>
      <c r="M25" s="94"/>
      <c r="N25" s="94"/>
      <c r="O25" s="64"/>
      <c r="P25" s="64"/>
      <c r="Q25" s="95"/>
      <c r="R25" s="95"/>
      <c r="S25" s="66"/>
      <c r="T25" s="64"/>
      <c r="U25" s="63"/>
    </row>
    <row r="26" spans="1:21" ht="39" customHeight="1" x14ac:dyDescent="0.25">
      <c r="A26" s="30"/>
      <c r="B26" s="52">
        <v>20</v>
      </c>
      <c r="C26" s="53" t="s">
        <v>67</v>
      </c>
      <c r="D26" s="54">
        <v>10</v>
      </c>
      <c r="E26" s="55" t="s">
        <v>30</v>
      </c>
      <c r="F26" s="56" t="s">
        <v>68</v>
      </c>
      <c r="G26" s="57"/>
      <c r="H26" s="58">
        <f t="shared" si="3"/>
        <v>110</v>
      </c>
      <c r="I26" s="59">
        <v>11</v>
      </c>
      <c r="J26" s="151"/>
      <c r="K26" s="60">
        <f t="shared" ref="K26:K55" si="6">D26*J26</f>
        <v>0</v>
      </c>
      <c r="L26" s="61" t="str">
        <f t="shared" ref="L26:L55" si="7">IF(ISNUMBER(J26), IF(J26&gt;I26,"NEVYHOVUJE","VYHOVUJE")," ")</f>
        <v xml:space="preserve"> </v>
      </c>
      <c r="M26" s="94"/>
      <c r="N26" s="94"/>
      <c r="O26" s="64"/>
      <c r="P26" s="64"/>
      <c r="Q26" s="95"/>
      <c r="R26" s="95"/>
      <c r="S26" s="66"/>
      <c r="T26" s="64"/>
      <c r="U26" s="63"/>
    </row>
    <row r="27" spans="1:21" ht="22.5" customHeight="1" x14ac:dyDescent="0.25">
      <c r="A27" s="30"/>
      <c r="B27" s="52">
        <v>21</v>
      </c>
      <c r="C27" s="53" t="s">
        <v>69</v>
      </c>
      <c r="D27" s="54">
        <v>5</v>
      </c>
      <c r="E27" s="55" t="s">
        <v>30</v>
      </c>
      <c r="F27" s="56" t="s">
        <v>70</v>
      </c>
      <c r="G27" s="57"/>
      <c r="H27" s="58">
        <f t="shared" si="3"/>
        <v>75</v>
      </c>
      <c r="I27" s="59">
        <v>15</v>
      </c>
      <c r="J27" s="151"/>
      <c r="K27" s="60">
        <f t="shared" si="6"/>
        <v>0</v>
      </c>
      <c r="L27" s="61" t="str">
        <f t="shared" si="7"/>
        <v xml:space="preserve"> </v>
      </c>
      <c r="M27" s="94"/>
      <c r="N27" s="94"/>
      <c r="O27" s="64"/>
      <c r="P27" s="64"/>
      <c r="Q27" s="95"/>
      <c r="R27" s="95"/>
      <c r="S27" s="66"/>
      <c r="T27" s="64"/>
      <c r="U27" s="63"/>
    </row>
    <row r="28" spans="1:21" ht="22.5" customHeight="1" x14ac:dyDescent="0.25">
      <c r="A28" s="30"/>
      <c r="B28" s="52">
        <v>22</v>
      </c>
      <c r="C28" s="53" t="s">
        <v>71</v>
      </c>
      <c r="D28" s="54">
        <v>2</v>
      </c>
      <c r="E28" s="55" t="s">
        <v>72</v>
      </c>
      <c r="F28" s="56" t="s">
        <v>73</v>
      </c>
      <c r="G28" s="57"/>
      <c r="H28" s="58">
        <f t="shared" si="3"/>
        <v>108</v>
      </c>
      <c r="I28" s="59">
        <v>54</v>
      </c>
      <c r="J28" s="151"/>
      <c r="K28" s="60">
        <f t="shared" si="6"/>
        <v>0</v>
      </c>
      <c r="L28" s="61" t="str">
        <f t="shared" si="7"/>
        <v xml:space="preserve"> </v>
      </c>
      <c r="M28" s="94"/>
      <c r="N28" s="94"/>
      <c r="O28" s="64"/>
      <c r="P28" s="64"/>
      <c r="Q28" s="95"/>
      <c r="R28" s="95"/>
      <c r="S28" s="66"/>
      <c r="T28" s="64"/>
      <c r="U28" s="63"/>
    </row>
    <row r="29" spans="1:21" ht="22.5" customHeight="1" x14ac:dyDescent="0.25">
      <c r="A29" s="30"/>
      <c r="B29" s="52">
        <v>23</v>
      </c>
      <c r="C29" s="53" t="s">
        <v>74</v>
      </c>
      <c r="D29" s="54">
        <v>2</v>
      </c>
      <c r="E29" s="55" t="s">
        <v>72</v>
      </c>
      <c r="F29" s="56" t="s">
        <v>75</v>
      </c>
      <c r="G29" s="57"/>
      <c r="H29" s="58">
        <f t="shared" si="3"/>
        <v>150</v>
      </c>
      <c r="I29" s="59">
        <v>75</v>
      </c>
      <c r="J29" s="151"/>
      <c r="K29" s="60">
        <f t="shared" si="6"/>
        <v>0</v>
      </c>
      <c r="L29" s="61" t="str">
        <f t="shared" si="7"/>
        <v xml:space="preserve"> </v>
      </c>
      <c r="M29" s="94"/>
      <c r="N29" s="94"/>
      <c r="O29" s="64"/>
      <c r="P29" s="64"/>
      <c r="Q29" s="95"/>
      <c r="R29" s="95"/>
      <c r="S29" s="66"/>
      <c r="T29" s="64"/>
      <c r="U29" s="63"/>
    </row>
    <row r="30" spans="1:21" ht="38.25" customHeight="1" x14ac:dyDescent="0.25">
      <c r="A30" s="30"/>
      <c r="B30" s="52">
        <v>24</v>
      </c>
      <c r="C30" s="53" t="s">
        <v>76</v>
      </c>
      <c r="D30" s="54">
        <v>2</v>
      </c>
      <c r="E30" s="55" t="s">
        <v>30</v>
      </c>
      <c r="F30" s="56" t="s">
        <v>77</v>
      </c>
      <c r="G30" s="57"/>
      <c r="H30" s="58">
        <f t="shared" si="3"/>
        <v>120</v>
      </c>
      <c r="I30" s="59">
        <v>60</v>
      </c>
      <c r="J30" s="151"/>
      <c r="K30" s="60">
        <f t="shared" si="6"/>
        <v>0</v>
      </c>
      <c r="L30" s="61" t="str">
        <f t="shared" si="7"/>
        <v xml:space="preserve"> </v>
      </c>
      <c r="M30" s="94"/>
      <c r="N30" s="94"/>
      <c r="O30" s="64"/>
      <c r="P30" s="64"/>
      <c r="Q30" s="95"/>
      <c r="R30" s="95"/>
      <c r="S30" s="66"/>
      <c r="T30" s="64"/>
      <c r="U30" s="63"/>
    </row>
    <row r="31" spans="1:21" ht="22.5" customHeight="1" x14ac:dyDescent="0.25">
      <c r="A31" s="30"/>
      <c r="B31" s="52">
        <v>25</v>
      </c>
      <c r="C31" s="53" t="s">
        <v>78</v>
      </c>
      <c r="D31" s="54">
        <v>5</v>
      </c>
      <c r="E31" s="55" t="s">
        <v>41</v>
      </c>
      <c r="F31" s="56" t="s">
        <v>79</v>
      </c>
      <c r="G31" s="57"/>
      <c r="H31" s="58">
        <f t="shared" si="3"/>
        <v>75</v>
      </c>
      <c r="I31" s="59">
        <v>15</v>
      </c>
      <c r="J31" s="151"/>
      <c r="K31" s="60">
        <f t="shared" si="6"/>
        <v>0</v>
      </c>
      <c r="L31" s="61" t="str">
        <f t="shared" si="7"/>
        <v xml:space="preserve"> </v>
      </c>
      <c r="M31" s="94"/>
      <c r="N31" s="94"/>
      <c r="O31" s="64"/>
      <c r="P31" s="64"/>
      <c r="Q31" s="95"/>
      <c r="R31" s="95"/>
      <c r="S31" s="66"/>
      <c r="T31" s="64"/>
      <c r="U31" s="63"/>
    </row>
    <row r="32" spans="1:21" ht="38.25" customHeight="1" x14ac:dyDescent="0.25">
      <c r="A32" s="30"/>
      <c r="B32" s="52">
        <v>26</v>
      </c>
      <c r="C32" s="53" t="s">
        <v>80</v>
      </c>
      <c r="D32" s="54">
        <v>5</v>
      </c>
      <c r="E32" s="55" t="s">
        <v>30</v>
      </c>
      <c r="F32" s="56" t="s">
        <v>81</v>
      </c>
      <c r="G32" s="57"/>
      <c r="H32" s="58">
        <f t="shared" si="3"/>
        <v>210</v>
      </c>
      <c r="I32" s="59">
        <v>42</v>
      </c>
      <c r="J32" s="151"/>
      <c r="K32" s="60">
        <f t="shared" si="6"/>
        <v>0</v>
      </c>
      <c r="L32" s="61" t="str">
        <f t="shared" si="7"/>
        <v xml:space="preserve"> </v>
      </c>
      <c r="M32" s="94"/>
      <c r="N32" s="94"/>
      <c r="O32" s="64"/>
      <c r="P32" s="64"/>
      <c r="Q32" s="95"/>
      <c r="R32" s="95"/>
      <c r="S32" s="66"/>
      <c r="T32" s="64"/>
      <c r="U32" s="63"/>
    </row>
    <row r="33" spans="1:21" ht="40.5" customHeight="1" x14ac:dyDescent="0.25">
      <c r="A33" s="30"/>
      <c r="B33" s="52">
        <v>27</v>
      </c>
      <c r="C33" s="53" t="s">
        <v>53</v>
      </c>
      <c r="D33" s="54">
        <v>5</v>
      </c>
      <c r="E33" s="55" t="s">
        <v>30</v>
      </c>
      <c r="F33" s="56" t="s">
        <v>54</v>
      </c>
      <c r="G33" s="57"/>
      <c r="H33" s="58">
        <f t="shared" si="3"/>
        <v>325</v>
      </c>
      <c r="I33" s="59">
        <v>65</v>
      </c>
      <c r="J33" s="151"/>
      <c r="K33" s="60">
        <f t="shared" si="6"/>
        <v>0</v>
      </c>
      <c r="L33" s="61" t="str">
        <f t="shared" si="7"/>
        <v xml:space="preserve"> </v>
      </c>
      <c r="M33" s="94"/>
      <c r="N33" s="94"/>
      <c r="O33" s="64"/>
      <c r="P33" s="64"/>
      <c r="Q33" s="95"/>
      <c r="R33" s="95"/>
      <c r="S33" s="66"/>
      <c r="T33" s="64"/>
      <c r="U33" s="63"/>
    </row>
    <row r="34" spans="1:21" ht="22.5" customHeight="1" x14ac:dyDescent="0.25">
      <c r="A34" s="30"/>
      <c r="B34" s="52">
        <v>28</v>
      </c>
      <c r="C34" s="53" t="s">
        <v>82</v>
      </c>
      <c r="D34" s="54">
        <v>5</v>
      </c>
      <c r="E34" s="55" t="s">
        <v>30</v>
      </c>
      <c r="F34" s="56" t="s">
        <v>83</v>
      </c>
      <c r="G34" s="96"/>
      <c r="H34" s="58">
        <f t="shared" si="3"/>
        <v>400</v>
      </c>
      <c r="I34" s="59">
        <v>80</v>
      </c>
      <c r="J34" s="151"/>
      <c r="K34" s="60">
        <f t="shared" si="6"/>
        <v>0</v>
      </c>
      <c r="L34" s="61" t="str">
        <f t="shared" si="7"/>
        <v xml:space="preserve"> </v>
      </c>
      <c r="M34" s="94"/>
      <c r="N34" s="94"/>
      <c r="O34" s="64"/>
      <c r="P34" s="64"/>
      <c r="Q34" s="95"/>
      <c r="R34" s="95"/>
      <c r="S34" s="66"/>
      <c r="T34" s="64"/>
      <c r="U34" s="63"/>
    </row>
    <row r="35" spans="1:21" ht="65.25" customHeight="1" thickBot="1" x14ac:dyDescent="0.3">
      <c r="A35" s="30"/>
      <c r="B35" s="97">
        <v>29</v>
      </c>
      <c r="C35" s="98" t="s">
        <v>84</v>
      </c>
      <c r="D35" s="99">
        <v>1</v>
      </c>
      <c r="E35" s="100" t="s">
        <v>30</v>
      </c>
      <c r="F35" s="101" t="s">
        <v>124</v>
      </c>
      <c r="G35" s="1"/>
      <c r="H35" s="102">
        <f t="shared" si="3"/>
        <v>1500</v>
      </c>
      <c r="I35" s="103">
        <v>1500</v>
      </c>
      <c r="J35" s="154"/>
      <c r="K35" s="104">
        <f t="shared" si="6"/>
        <v>0</v>
      </c>
      <c r="L35" s="105" t="str">
        <f t="shared" si="7"/>
        <v xml:space="preserve"> </v>
      </c>
      <c r="M35" s="94"/>
      <c r="N35" s="94"/>
      <c r="O35" s="64"/>
      <c r="P35" s="64"/>
      <c r="Q35" s="95"/>
      <c r="R35" s="95"/>
      <c r="S35" s="66"/>
      <c r="T35" s="64"/>
      <c r="U35" s="63"/>
    </row>
    <row r="36" spans="1:21" ht="117" customHeight="1" thickBot="1" x14ac:dyDescent="0.3">
      <c r="A36" s="30"/>
      <c r="B36" s="106">
        <v>30</v>
      </c>
      <c r="C36" s="107" t="s">
        <v>122</v>
      </c>
      <c r="D36" s="108">
        <v>1</v>
      </c>
      <c r="E36" s="109" t="s">
        <v>30</v>
      </c>
      <c r="F36" s="110" t="s">
        <v>125</v>
      </c>
      <c r="G36" s="2"/>
      <c r="H36" s="111">
        <f t="shared" si="3"/>
        <v>1600</v>
      </c>
      <c r="I36" s="112">
        <v>1600</v>
      </c>
      <c r="J36" s="155"/>
      <c r="K36" s="113">
        <f t="shared" si="6"/>
        <v>0</v>
      </c>
      <c r="L36" s="114" t="str">
        <f t="shared" si="7"/>
        <v xml:space="preserve"> </v>
      </c>
      <c r="M36" s="115" t="s">
        <v>27</v>
      </c>
      <c r="N36" s="115" t="s">
        <v>111</v>
      </c>
      <c r="O36" s="116"/>
      <c r="P36" s="116"/>
      <c r="Q36" s="115" t="s">
        <v>115</v>
      </c>
      <c r="R36" s="115" t="s">
        <v>116</v>
      </c>
      <c r="S36" s="117">
        <v>21</v>
      </c>
      <c r="T36" s="116"/>
      <c r="U36" s="118" t="s">
        <v>12</v>
      </c>
    </row>
    <row r="37" spans="1:21" ht="22.5" customHeight="1" x14ac:dyDescent="0.25">
      <c r="A37" s="30"/>
      <c r="B37" s="84">
        <v>31</v>
      </c>
      <c r="C37" s="85" t="s">
        <v>85</v>
      </c>
      <c r="D37" s="86">
        <v>1</v>
      </c>
      <c r="E37" s="87" t="s">
        <v>41</v>
      </c>
      <c r="F37" s="88" t="s">
        <v>58</v>
      </c>
      <c r="G37" s="89" t="s">
        <v>111</v>
      </c>
      <c r="H37" s="90">
        <f t="shared" si="3"/>
        <v>85</v>
      </c>
      <c r="I37" s="91">
        <v>85</v>
      </c>
      <c r="J37" s="153"/>
      <c r="K37" s="92">
        <f t="shared" si="6"/>
        <v>0</v>
      </c>
      <c r="L37" s="93" t="str">
        <f t="shared" si="7"/>
        <v xml:space="preserve"> </v>
      </c>
      <c r="M37" s="94" t="s">
        <v>27</v>
      </c>
      <c r="N37" s="94" t="s">
        <v>111</v>
      </c>
      <c r="O37" s="64"/>
      <c r="P37" s="64"/>
      <c r="Q37" s="94" t="s">
        <v>117</v>
      </c>
      <c r="R37" s="94" t="s">
        <v>119</v>
      </c>
      <c r="S37" s="66">
        <v>21</v>
      </c>
      <c r="T37" s="64"/>
      <c r="U37" s="63" t="s">
        <v>12</v>
      </c>
    </row>
    <row r="38" spans="1:21" ht="22.5" customHeight="1" x14ac:dyDescent="0.25">
      <c r="A38" s="30"/>
      <c r="B38" s="52">
        <v>32</v>
      </c>
      <c r="C38" s="53" t="s">
        <v>86</v>
      </c>
      <c r="D38" s="54">
        <v>1</v>
      </c>
      <c r="E38" s="55" t="s">
        <v>30</v>
      </c>
      <c r="F38" s="56" t="s">
        <v>87</v>
      </c>
      <c r="G38" s="57"/>
      <c r="H38" s="58">
        <f t="shared" si="3"/>
        <v>22</v>
      </c>
      <c r="I38" s="59">
        <v>22</v>
      </c>
      <c r="J38" s="151"/>
      <c r="K38" s="60">
        <f t="shared" si="6"/>
        <v>0</v>
      </c>
      <c r="L38" s="61" t="str">
        <f t="shared" si="7"/>
        <v xml:space="preserve"> </v>
      </c>
      <c r="M38" s="94"/>
      <c r="N38" s="94"/>
      <c r="O38" s="64"/>
      <c r="P38" s="64"/>
      <c r="Q38" s="95"/>
      <c r="R38" s="95"/>
      <c r="S38" s="66"/>
      <c r="T38" s="64"/>
      <c r="U38" s="63"/>
    </row>
    <row r="39" spans="1:21" ht="22.5" customHeight="1" x14ac:dyDescent="0.25">
      <c r="A39" s="30"/>
      <c r="B39" s="52">
        <v>33</v>
      </c>
      <c r="C39" s="53" t="s">
        <v>32</v>
      </c>
      <c r="D39" s="54">
        <v>1</v>
      </c>
      <c r="E39" s="55" t="s">
        <v>30</v>
      </c>
      <c r="F39" s="56" t="s">
        <v>33</v>
      </c>
      <c r="G39" s="57"/>
      <c r="H39" s="58">
        <f t="shared" si="3"/>
        <v>21</v>
      </c>
      <c r="I39" s="59">
        <v>21</v>
      </c>
      <c r="J39" s="151"/>
      <c r="K39" s="60">
        <f t="shared" si="6"/>
        <v>0</v>
      </c>
      <c r="L39" s="61" t="str">
        <f t="shared" si="7"/>
        <v xml:space="preserve"> </v>
      </c>
      <c r="M39" s="94"/>
      <c r="N39" s="94"/>
      <c r="O39" s="64"/>
      <c r="P39" s="64"/>
      <c r="Q39" s="95"/>
      <c r="R39" s="95"/>
      <c r="S39" s="66"/>
      <c r="T39" s="64"/>
      <c r="U39" s="63"/>
    </row>
    <row r="40" spans="1:21" ht="22.5" customHeight="1" x14ac:dyDescent="0.25">
      <c r="A40" s="30"/>
      <c r="B40" s="52">
        <v>34</v>
      </c>
      <c r="C40" s="53" t="s">
        <v>126</v>
      </c>
      <c r="D40" s="54">
        <v>3</v>
      </c>
      <c r="E40" s="55" t="s">
        <v>30</v>
      </c>
      <c r="F40" s="56" t="s">
        <v>88</v>
      </c>
      <c r="G40" s="57"/>
      <c r="H40" s="58">
        <f t="shared" si="3"/>
        <v>51</v>
      </c>
      <c r="I40" s="59">
        <v>17</v>
      </c>
      <c r="J40" s="151"/>
      <c r="K40" s="60">
        <f t="shared" si="6"/>
        <v>0</v>
      </c>
      <c r="L40" s="61" t="str">
        <f t="shared" si="7"/>
        <v xml:space="preserve"> </v>
      </c>
      <c r="M40" s="94"/>
      <c r="N40" s="94"/>
      <c r="O40" s="64"/>
      <c r="P40" s="64"/>
      <c r="Q40" s="95"/>
      <c r="R40" s="95"/>
      <c r="S40" s="66"/>
      <c r="T40" s="64"/>
      <c r="U40" s="63"/>
    </row>
    <row r="41" spans="1:21" ht="22.5" customHeight="1" x14ac:dyDescent="0.25">
      <c r="A41" s="30"/>
      <c r="B41" s="52">
        <v>35</v>
      </c>
      <c r="C41" s="53" t="s">
        <v>89</v>
      </c>
      <c r="D41" s="54">
        <v>1</v>
      </c>
      <c r="E41" s="55" t="s">
        <v>41</v>
      </c>
      <c r="F41" s="56" t="s">
        <v>90</v>
      </c>
      <c r="G41" s="57"/>
      <c r="H41" s="58">
        <f t="shared" si="3"/>
        <v>53</v>
      </c>
      <c r="I41" s="59">
        <v>53</v>
      </c>
      <c r="J41" s="151"/>
      <c r="K41" s="60">
        <f t="shared" si="6"/>
        <v>0</v>
      </c>
      <c r="L41" s="61" t="str">
        <f t="shared" si="7"/>
        <v xml:space="preserve"> </v>
      </c>
      <c r="M41" s="94"/>
      <c r="N41" s="94"/>
      <c r="O41" s="64"/>
      <c r="P41" s="64"/>
      <c r="Q41" s="95"/>
      <c r="R41" s="95"/>
      <c r="S41" s="66"/>
      <c r="T41" s="64"/>
      <c r="U41" s="63"/>
    </row>
    <row r="42" spans="1:21" ht="22.5" customHeight="1" x14ac:dyDescent="0.25">
      <c r="A42" s="30"/>
      <c r="B42" s="52">
        <v>36</v>
      </c>
      <c r="C42" s="53" t="s">
        <v>133</v>
      </c>
      <c r="D42" s="54">
        <v>1</v>
      </c>
      <c r="E42" s="55" t="s">
        <v>41</v>
      </c>
      <c r="F42" s="56" t="s">
        <v>127</v>
      </c>
      <c r="G42" s="57"/>
      <c r="H42" s="58">
        <f t="shared" si="3"/>
        <v>135</v>
      </c>
      <c r="I42" s="59">
        <v>135</v>
      </c>
      <c r="J42" s="151"/>
      <c r="K42" s="60">
        <f t="shared" si="6"/>
        <v>0</v>
      </c>
      <c r="L42" s="61" t="str">
        <f t="shared" si="7"/>
        <v xml:space="preserve"> </v>
      </c>
      <c r="M42" s="94"/>
      <c r="N42" s="94"/>
      <c r="O42" s="64"/>
      <c r="P42" s="64"/>
      <c r="Q42" s="95"/>
      <c r="R42" s="95"/>
      <c r="S42" s="66"/>
      <c r="T42" s="64"/>
      <c r="U42" s="63"/>
    </row>
    <row r="43" spans="1:21" ht="22.5" customHeight="1" x14ac:dyDescent="0.25">
      <c r="A43" s="30"/>
      <c r="B43" s="52">
        <v>37</v>
      </c>
      <c r="C43" s="53" t="s">
        <v>91</v>
      </c>
      <c r="D43" s="54">
        <v>10</v>
      </c>
      <c r="E43" s="55" t="s">
        <v>92</v>
      </c>
      <c r="F43" s="56" t="s">
        <v>93</v>
      </c>
      <c r="G43" s="57"/>
      <c r="H43" s="58">
        <f t="shared" si="3"/>
        <v>480</v>
      </c>
      <c r="I43" s="59">
        <v>48</v>
      </c>
      <c r="J43" s="151"/>
      <c r="K43" s="60">
        <f t="shared" si="6"/>
        <v>0</v>
      </c>
      <c r="L43" s="61" t="str">
        <f t="shared" si="7"/>
        <v xml:space="preserve"> </v>
      </c>
      <c r="M43" s="94"/>
      <c r="N43" s="94"/>
      <c r="O43" s="64"/>
      <c r="P43" s="64"/>
      <c r="Q43" s="95"/>
      <c r="R43" s="95"/>
      <c r="S43" s="66"/>
      <c r="T43" s="64"/>
      <c r="U43" s="63"/>
    </row>
    <row r="44" spans="1:21" ht="22.5" customHeight="1" x14ac:dyDescent="0.25">
      <c r="A44" s="30"/>
      <c r="B44" s="52">
        <v>38</v>
      </c>
      <c r="C44" s="53" t="s">
        <v>42</v>
      </c>
      <c r="D44" s="54">
        <v>100</v>
      </c>
      <c r="E44" s="55" t="s">
        <v>30</v>
      </c>
      <c r="F44" s="56" t="s">
        <v>43</v>
      </c>
      <c r="G44" s="57"/>
      <c r="H44" s="58">
        <f t="shared" si="3"/>
        <v>229.99999999999997</v>
      </c>
      <c r="I44" s="59">
        <v>2.2999999999999998</v>
      </c>
      <c r="J44" s="151"/>
      <c r="K44" s="60">
        <f t="shared" si="6"/>
        <v>0</v>
      </c>
      <c r="L44" s="61" t="str">
        <f t="shared" si="7"/>
        <v xml:space="preserve"> </v>
      </c>
      <c r="M44" s="94"/>
      <c r="N44" s="94"/>
      <c r="O44" s="64"/>
      <c r="P44" s="64"/>
      <c r="Q44" s="95"/>
      <c r="R44" s="95"/>
      <c r="S44" s="66"/>
      <c r="T44" s="64"/>
      <c r="U44" s="63"/>
    </row>
    <row r="45" spans="1:21" ht="22.5" customHeight="1" x14ac:dyDescent="0.25">
      <c r="A45" s="30"/>
      <c r="B45" s="52">
        <v>39</v>
      </c>
      <c r="C45" s="53" t="s">
        <v>94</v>
      </c>
      <c r="D45" s="54">
        <v>20</v>
      </c>
      <c r="E45" s="55" t="s">
        <v>30</v>
      </c>
      <c r="F45" s="56" t="s">
        <v>95</v>
      </c>
      <c r="G45" s="57"/>
      <c r="H45" s="58">
        <f t="shared" si="3"/>
        <v>160</v>
      </c>
      <c r="I45" s="59">
        <v>8</v>
      </c>
      <c r="J45" s="151"/>
      <c r="K45" s="60">
        <f t="shared" si="6"/>
        <v>0</v>
      </c>
      <c r="L45" s="61" t="str">
        <f t="shared" si="7"/>
        <v xml:space="preserve"> </v>
      </c>
      <c r="M45" s="94"/>
      <c r="N45" s="94"/>
      <c r="O45" s="64"/>
      <c r="P45" s="64"/>
      <c r="Q45" s="95"/>
      <c r="R45" s="95"/>
      <c r="S45" s="66"/>
      <c r="T45" s="64"/>
      <c r="U45" s="63"/>
    </row>
    <row r="46" spans="1:21" ht="22.5" customHeight="1" x14ac:dyDescent="0.25">
      <c r="A46" s="30"/>
      <c r="B46" s="52">
        <v>40</v>
      </c>
      <c r="C46" s="53" t="s">
        <v>96</v>
      </c>
      <c r="D46" s="54">
        <v>1</v>
      </c>
      <c r="E46" s="55" t="s">
        <v>41</v>
      </c>
      <c r="F46" s="56" t="s">
        <v>97</v>
      </c>
      <c r="G46" s="57"/>
      <c r="H46" s="58">
        <f t="shared" si="3"/>
        <v>5</v>
      </c>
      <c r="I46" s="59">
        <v>5</v>
      </c>
      <c r="J46" s="151"/>
      <c r="K46" s="60">
        <f t="shared" si="6"/>
        <v>0</v>
      </c>
      <c r="L46" s="61" t="str">
        <f t="shared" si="7"/>
        <v xml:space="preserve"> </v>
      </c>
      <c r="M46" s="94"/>
      <c r="N46" s="94"/>
      <c r="O46" s="64"/>
      <c r="P46" s="64"/>
      <c r="Q46" s="95"/>
      <c r="R46" s="95"/>
      <c r="S46" s="66"/>
      <c r="T46" s="64"/>
      <c r="U46" s="63"/>
    </row>
    <row r="47" spans="1:21" ht="22.5" customHeight="1" x14ac:dyDescent="0.25">
      <c r="A47" s="30"/>
      <c r="B47" s="52">
        <v>41</v>
      </c>
      <c r="C47" s="53" t="s">
        <v>129</v>
      </c>
      <c r="D47" s="54">
        <v>1</v>
      </c>
      <c r="E47" s="55" t="s">
        <v>30</v>
      </c>
      <c r="F47" s="56" t="s">
        <v>98</v>
      </c>
      <c r="G47" s="57"/>
      <c r="H47" s="58">
        <f t="shared" si="3"/>
        <v>15</v>
      </c>
      <c r="I47" s="59">
        <v>15</v>
      </c>
      <c r="J47" s="151"/>
      <c r="K47" s="60">
        <f t="shared" si="6"/>
        <v>0</v>
      </c>
      <c r="L47" s="61" t="str">
        <f t="shared" si="7"/>
        <v xml:space="preserve"> </v>
      </c>
      <c r="M47" s="94"/>
      <c r="N47" s="94"/>
      <c r="O47" s="64"/>
      <c r="P47" s="64"/>
      <c r="Q47" s="95"/>
      <c r="R47" s="95"/>
      <c r="S47" s="66"/>
      <c r="T47" s="64"/>
      <c r="U47" s="63"/>
    </row>
    <row r="48" spans="1:21" ht="22.5" customHeight="1" x14ac:dyDescent="0.25">
      <c r="A48" s="30"/>
      <c r="B48" s="52">
        <v>42</v>
      </c>
      <c r="C48" s="53" t="s">
        <v>130</v>
      </c>
      <c r="D48" s="54">
        <v>1</v>
      </c>
      <c r="E48" s="55" t="s">
        <v>30</v>
      </c>
      <c r="F48" s="56" t="s">
        <v>128</v>
      </c>
      <c r="G48" s="57"/>
      <c r="H48" s="58">
        <f t="shared" si="3"/>
        <v>18</v>
      </c>
      <c r="I48" s="59">
        <v>18</v>
      </c>
      <c r="J48" s="151"/>
      <c r="K48" s="60">
        <f t="shared" si="6"/>
        <v>0</v>
      </c>
      <c r="L48" s="61" t="str">
        <f t="shared" si="7"/>
        <v xml:space="preserve"> </v>
      </c>
      <c r="M48" s="94"/>
      <c r="N48" s="94"/>
      <c r="O48" s="64"/>
      <c r="P48" s="64"/>
      <c r="Q48" s="95"/>
      <c r="R48" s="95"/>
      <c r="S48" s="66"/>
      <c r="T48" s="64"/>
      <c r="U48" s="63"/>
    </row>
    <row r="49" spans="1:21" ht="22.5" customHeight="1" x14ac:dyDescent="0.25">
      <c r="A49" s="30"/>
      <c r="B49" s="52">
        <v>43</v>
      </c>
      <c r="C49" s="53" t="s">
        <v>99</v>
      </c>
      <c r="D49" s="54">
        <v>1</v>
      </c>
      <c r="E49" s="55" t="s">
        <v>72</v>
      </c>
      <c r="F49" s="56" t="s">
        <v>100</v>
      </c>
      <c r="G49" s="57"/>
      <c r="H49" s="58">
        <f t="shared" si="3"/>
        <v>45</v>
      </c>
      <c r="I49" s="59">
        <v>45</v>
      </c>
      <c r="J49" s="151"/>
      <c r="K49" s="60">
        <f t="shared" si="6"/>
        <v>0</v>
      </c>
      <c r="L49" s="61" t="str">
        <f t="shared" si="7"/>
        <v xml:space="preserve"> </v>
      </c>
      <c r="M49" s="94"/>
      <c r="N49" s="94"/>
      <c r="O49" s="64"/>
      <c r="P49" s="64"/>
      <c r="Q49" s="95"/>
      <c r="R49" s="95"/>
      <c r="S49" s="66"/>
      <c r="T49" s="64"/>
      <c r="U49" s="63"/>
    </row>
    <row r="50" spans="1:21" ht="37.5" customHeight="1" x14ac:dyDescent="0.25">
      <c r="A50" s="30"/>
      <c r="B50" s="52">
        <v>44</v>
      </c>
      <c r="C50" s="53" t="s">
        <v>101</v>
      </c>
      <c r="D50" s="54">
        <v>5</v>
      </c>
      <c r="E50" s="55" t="s">
        <v>72</v>
      </c>
      <c r="F50" s="56" t="s">
        <v>131</v>
      </c>
      <c r="G50" s="57"/>
      <c r="H50" s="58">
        <f t="shared" si="3"/>
        <v>350</v>
      </c>
      <c r="I50" s="59">
        <v>70</v>
      </c>
      <c r="J50" s="151"/>
      <c r="K50" s="60">
        <f t="shared" si="6"/>
        <v>0</v>
      </c>
      <c r="L50" s="61" t="str">
        <f t="shared" si="7"/>
        <v xml:space="preserve"> </v>
      </c>
      <c r="M50" s="94"/>
      <c r="N50" s="94"/>
      <c r="O50" s="64"/>
      <c r="P50" s="64"/>
      <c r="Q50" s="95"/>
      <c r="R50" s="95"/>
      <c r="S50" s="66"/>
      <c r="T50" s="64"/>
      <c r="U50" s="63"/>
    </row>
    <row r="51" spans="1:21" ht="34.5" customHeight="1" x14ac:dyDescent="0.25">
      <c r="A51" s="30"/>
      <c r="B51" s="52">
        <v>45</v>
      </c>
      <c r="C51" s="53" t="s">
        <v>102</v>
      </c>
      <c r="D51" s="54">
        <v>1</v>
      </c>
      <c r="E51" s="55" t="s">
        <v>72</v>
      </c>
      <c r="F51" s="56" t="s">
        <v>103</v>
      </c>
      <c r="G51" s="57"/>
      <c r="H51" s="58">
        <f t="shared" si="3"/>
        <v>130</v>
      </c>
      <c r="I51" s="59">
        <v>130</v>
      </c>
      <c r="J51" s="151"/>
      <c r="K51" s="60">
        <f t="shared" si="6"/>
        <v>0</v>
      </c>
      <c r="L51" s="61" t="str">
        <f t="shared" si="7"/>
        <v xml:space="preserve"> </v>
      </c>
      <c r="M51" s="94"/>
      <c r="N51" s="94"/>
      <c r="O51" s="64"/>
      <c r="P51" s="64"/>
      <c r="Q51" s="95"/>
      <c r="R51" s="95"/>
      <c r="S51" s="66"/>
      <c r="T51" s="64"/>
      <c r="U51" s="63"/>
    </row>
    <row r="52" spans="1:21" ht="22.5" customHeight="1" x14ac:dyDescent="0.25">
      <c r="A52" s="30"/>
      <c r="B52" s="52">
        <v>46</v>
      </c>
      <c r="C52" s="53" t="s">
        <v>104</v>
      </c>
      <c r="D52" s="54">
        <v>15</v>
      </c>
      <c r="E52" s="55" t="s">
        <v>41</v>
      </c>
      <c r="F52" s="56" t="s">
        <v>105</v>
      </c>
      <c r="G52" s="57"/>
      <c r="H52" s="58">
        <f t="shared" si="3"/>
        <v>135</v>
      </c>
      <c r="I52" s="59">
        <v>9</v>
      </c>
      <c r="J52" s="151"/>
      <c r="K52" s="60">
        <f t="shared" si="6"/>
        <v>0</v>
      </c>
      <c r="L52" s="61" t="str">
        <f t="shared" si="7"/>
        <v xml:space="preserve"> </v>
      </c>
      <c r="M52" s="94"/>
      <c r="N52" s="94"/>
      <c r="O52" s="64"/>
      <c r="P52" s="64"/>
      <c r="Q52" s="95"/>
      <c r="R52" s="95"/>
      <c r="S52" s="66"/>
      <c r="T52" s="64"/>
      <c r="U52" s="63"/>
    </row>
    <row r="53" spans="1:21" ht="22.5" customHeight="1" x14ac:dyDescent="0.25">
      <c r="A53" s="30"/>
      <c r="B53" s="52">
        <v>47</v>
      </c>
      <c r="C53" s="53" t="s">
        <v>106</v>
      </c>
      <c r="D53" s="54">
        <v>3</v>
      </c>
      <c r="E53" s="55" t="s">
        <v>30</v>
      </c>
      <c r="F53" s="56" t="s">
        <v>107</v>
      </c>
      <c r="G53" s="57"/>
      <c r="H53" s="58">
        <f t="shared" si="3"/>
        <v>330</v>
      </c>
      <c r="I53" s="59">
        <v>110</v>
      </c>
      <c r="J53" s="151"/>
      <c r="K53" s="60">
        <f t="shared" si="6"/>
        <v>0</v>
      </c>
      <c r="L53" s="61" t="str">
        <f t="shared" si="7"/>
        <v xml:space="preserve"> </v>
      </c>
      <c r="M53" s="94"/>
      <c r="N53" s="94"/>
      <c r="O53" s="64"/>
      <c r="P53" s="64"/>
      <c r="Q53" s="95"/>
      <c r="R53" s="95"/>
      <c r="S53" s="66"/>
      <c r="T53" s="64"/>
      <c r="U53" s="63"/>
    </row>
    <row r="54" spans="1:21" ht="22.5" customHeight="1" x14ac:dyDescent="0.25">
      <c r="A54" s="30"/>
      <c r="B54" s="52">
        <v>48</v>
      </c>
      <c r="C54" s="53" t="s">
        <v>108</v>
      </c>
      <c r="D54" s="54">
        <v>1</v>
      </c>
      <c r="E54" s="55" t="s">
        <v>30</v>
      </c>
      <c r="F54" s="56" t="s">
        <v>109</v>
      </c>
      <c r="G54" s="57"/>
      <c r="H54" s="58">
        <f t="shared" si="3"/>
        <v>20</v>
      </c>
      <c r="I54" s="59">
        <v>20</v>
      </c>
      <c r="J54" s="151"/>
      <c r="K54" s="60">
        <f t="shared" si="6"/>
        <v>0</v>
      </c>
      <c r="L54" s="61" t="str">
        <f t="shared" si="7"/>
        <v xml:space="preserve"> </v>
      </c>
      <c r="M54" s="94"/>
      <c r="N54" s="94"/>
      <c r="O54" s="64"/>
      <c r="P54" s="64"/>
      <c r="Q54" s="95"/>
      <c r="R54" s="95"/>
      <c r="S54" s="66"/>
      <c r="T54" s="64"/>
      <c r="U54" s="63"/>
    </row>
    <row r="55" spans="1:21" ht="74.25" customHeight="1" thickBot="1" x14ac:dyDescent="0.3">
      <c r="A55" s="30"/>
      <c r="B55" s="119">
        <v>49</v>
      </c>
      <c r="C55" s="120" t="s">
        <v>110</v>
      </c>
      <c r="D55" s="121">
        <v>2</v>
      </c>
      <c r="E55" s="122" t="s">
        <v>30</v>
      </c>
      <c r="F55" s="123" t="s">
        <v>132</v>
      </c>
      <c r="G55" s="124"/>
      <c r="H55" s="125">
        <f t="shared" si="3"/>
        <v>80</v>
      </c>
      <c r="I55" s="126">
        <v>40</v>
      </c>
      <c r="J55" s="156"/>
      <c r="K55" s="127">
        <f t="shared" si="6"/>
        <v>0</v>
      </c>
      <c r="L55" s="128" t="str">
        <f t="shared" si="7"/>
        <v xml:space="preserve"> </v>
      </c>
      <c r="M55" s="129"/>
      <c r="N55" s="129"/>
      <c r="O55" s="130"/>
      <c r="P55" s="130"/>
      <c r="Q55" s="131"/>
      <c r="R55" s="131"/>
      <c r="S55" s="132"/>
      <c r="T55" s="130"/>
      <c r="U55" s="133"/>
    </row>
    <row r="56" spans="1:21" ht="16.5" thickTop="1" thickBot="1" x14ac:dyDescent="0.3">
      <c r="C56" s="3"/>
      <c r="D56" s="3"/>
      <c r="E56" s="3"/>
      <c r="F56" s="3"/>
      <c r="G56" s="3"/>
      <c r="H56" s="3"/>
      <c r="K56" s="134"/>
    </row>
    <row r="57" spans="1:21" ht="60.75" customHeight="1" thickTop="1" thickBot="1" x14ac:dyDescent="0.3">
      <c r="B57" s="135" t="s">
        <v>9</v>
      </c>
      <c r="C57" s="135"/>
      <c r="D57" s="135"/>
      <c r="E57" s="135"/>
      <c r="F57" s="135"/>
      <c r="G57" s="18"/>
      <c r="H57" s="136"/>
      <c r="I57" s="137" t="s">
        <v>10</v>
      </c>
      <c r="J57" s="138" t="s">
        <v>11</v>
      </c>
      <c r="K57" s="139"/>
      <c r="L57" s="140"/>
      <c r="T57" s="27"/>
      <c r="U57" s="141"/>
    </row>
    <row r="58" spans="1:21" ht="33" customHeight="1" thickTop="1" thickBot="1" x14ac:dyDescent="0.3">
      <c r="B58" s="142" t="s">
        <v>26</v>
      </c>
      <c r="C58" s="142"/>
      <c r="D58" s="142"/>
      <c r="E58" s="142"/>
      <c r="F58" s="142"/>
      <c r="G58" s="143"/>
      <c r="H58" s="144"/>
      <c r="I58" s="145">
        <f>SUM(H7:H55)</f>
        <v>14641</v>
      </c>
      <c r="J58" s="146">
        <f>SUM(K7:K55)</f>
        <v>0</v>
      </c>
      <c r="K58" s="147"/>
      <c r="L58" s="148"/>
    </row>
    <row r="59" spans="1:21" ht="14.25" customHeight="1" thickTop="1" x14ac:dyDescent="0.25"/>
    <row r="60" spans="1:21" ht="14.25" customHeight="1" x14ac:dyDescent="0.25"/>
    <row r="61" spans="1:21" ht="14.25" customHeight="1" x14ac:dyDescent="0.25"/>
    <row r="62" spans="1:21" ht="14.25" customHeight="1" x14ac:dyDescent="0.25"/>
    <row r="63" spans="1:21" ht="14.25" customHeight="1" x14ac:dyDescent="0.25"/>
    <row r="64" spans="1:21"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sheetData>
  <sheetProtection algorithmName="SHA-512" hashValue="9+Z+OuDCWr2LmAvQ5th3PPKa6cAVW6imZrivXGRA5oGKiWzcD7FdImXBma9P1JJ31Yf6qv28N9QEQ0Jauaf4rA==" saltValue="uBf5sGSEHAQcSyn93F/O5w==" spinCount="100000" sheet="1" objects="1" scenarios="1" selectLockedCells="1"/>
  <mergeCells count="36">
    <mergeCell ref="G7:G19"/>
    <mergeCell ref="G20:G34"/>
    <mergeCell ref="G37:G55"/>
    <mergeCell ref="M37:M55"/>
    <mergeCell ref="N37:N55"/>
    <mergeCell ref="O37:O55"/>
    <mergeCell ref="P37:P55"/>
    <mergeCell ref="Q37:Q55"/>
    <mergeCell ref="R37:R55"/>
    <mergeCell ref="S37:S55"/>
    <mergeCell ref="T37:T55"/>
    <mergeCell ref="U37:U55"/>
    <mergeCell ref="Q20:Q35"/>
    <mergeCell ref="R20:R35"/>
    <mergeCell ref="S20:S35"/>
    <mergeCell ref="T20:T35"/>
    <mergeCell ref="U20:U35"/>
    <mergeCell ref="U7:U19"/>
    <mergeCell ref="T7:T19"/>
    <mergeCell ref="S7:S19"/>
    <mergeCell ref="B58:F58"/>
    <mergeCell ref="J58:L58"/>
    <mergeCell ref="B57:F57"/>
    <mergeCell ref="B1:D1"/>
    <mergeCell ref="J57:L57"/>
    <mergeCell ref="J2:S3"/>
    <mergeCell ref="R7:R19"/>
    <mergeCell ref="Q7:Q19"/>
    <mergeCell ref="M7:M19"/>
    <mergeCell ref="N7:N19"/>
    <mergeCell ref="O7:O19"/>
    <mergeCell ref="P7:P19"/>
    <mergeCell ref="M20:M35"/>
    <mergeCell ref="N20:N35"/>
    <mergeCell ref="O20:O35"/>
    <mergeCell ref="P20:P35"/>
  </mergeCells>
  <conditionalFormatting sqref="B7:B55">
    <cfRule type="cellIs" dxfId="15" priority="91" operator="greaterThanOrEqual">
      <formula>1</formula>
    </cfRule>
    <cfRule type="containsBlanks" dxfId="14" priority="97">
      <formula>LEN(TRIM(B7))=0</formula>
    </cfRule>
  </conditionalFormatting>
  <conditionalFormatting sqref="D7:D55">
    <cfRule type="containsBlanks" dxfId="13" priority="30">
      <formula>LEN(TRIM(D7))=0</formula>
    </cfRule>
  </conditionalFormatting>
  <conditionalFormatting sqref="G7">
    <cfRule type="notContainsBlanks" dxfId="12" priority="5">
      <formula>LEN(TRIM(G7))&gt;0</formula>
    </cfRule>
    <cfRule type="notContainsBlanks" dxfId="11" priority="6">
      <formula>LEN(TRIM(G7))&gt;0</formula>
    </cfRule>
    <cfRule type="notContainsBlanks" dxfId="10" priority="7">
      <formula>LEN(TRIM(G7))&gt;0</formula>
    </cfRule>
    <cfRule type="containsBlanks" dxfId="9" priority="8">
      <formula>LEN(TRIM(G7))=0</formula>
    </cfRule>
  </conditionalFormatting>
  <conditionalFormatting sqref="G20 G35:G37">
    <cfRule type="notContainsBlanks" dxfId="8" priority="1">
      <formula>LEN(TRIM(G20))&gt;0</formula>
    </cfRule>
    <cfRule type="notContainsBlanks" dxfId="7" priority="2">
      <formula>LEN(TRIM(G20))&gt;0</formula>
    </cfRule>
    <cfRule type="notContainsBlanks" dxfId="6" priority="3">
      <formula>LEN(TRIM(G20))&gt;0</formula>
    </cfRule>
    <cfRule type="containsBlanks" dxfId="5" priority="4">
      <formula>LEN(TRIM(G20))=0</formula>
    </cfRule>
  </conditionalFormatting>
  <conditionalFormatting sqref="J7:J55">
    <cfRule type="notContainsBlanks" dxfId="4" priority="56">
      <formula>LEN(TRIM(J7))&gt;0</formula>
    </cfRule>
    <cfRule type="notContainsBlanks" dxfId="3" priority="57">
      <formula>LEN(TRIM(J7))&gt;0</formula>
    </cfRule>
    <cfRule type="containsBlanks" dxfId="2" priority="58">
      <formula>LEN(TRIM(J7))=0</formula>
    </cfRule>
  </conditionalFormatting>
  <conditionalFormatting sqref="L7:L55">
    <cfRule type="cellIs" dxfId="1" priority="87" operator="equal">
      <formula>"NEVYHOVUJE"</formula>
    </cfRule>
    <cfRule type="cellIs" dxfId="0" priority="88" operator="equal">
      <formula>"VYHOVUJE"</formula>
    </cfRule>
  </conditionalFormatting>
  <dataValidations count="2">
    <dataValidation type="list" showInputMessage="1" showErrorMessage="1" sqref="N7" xr:uid="{00000000-0002-0000-0000-000000000000}">
      <formula1>"ANO,NE"</formula1>
    </dataValidation>
    <dataValidation type="list" showInputMessage="1" showErrorMessage="1" sqref="E7:E55" xr:uid="{B35C2096-3723-4A88-BBB5-3DA5260712AA}">
      <formula1>"ks,bal,sada,"</formula1>
    </dataValidation>
  </dataValidations>
  <pageMargins left="0.19685039370078741" right="0.19685039370078741" top="0.15748031496062992" bottom="0.19685039370078741" header="0.15748031496062992" footer="0.19685039370078741"/>
  <pageSetup paperSize="9" scale="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2023-01-11T11:40:10Z</cp:lastPrinted>
  <dcterms:created xsi:type="dcterms:W3CDTF">2014-03-05T12:43:32Z</dcterms:created>
  <dcterms:modified xsi:type="dcterms:W3CDTF">2023-04-27T11:29:00Z</dcterms:modified>
</cp:coreProperties>
</file>